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Все года" sheetId="1" r:id="rId1"/>
  </sheets>
  <definedNames>
    <definedName name="_xlnm.Print_Titles" localSheetId="0">'Все года'!$8:$10</definedName>
  </definedNames>
  <calcPr calcId="114210" fullCalcOnLoad="1"/>
</workbook>
</file>

<file path=xl/calcChain.xml><?xml version="1.0" encoding="utf-8"?>
<calcChain xmlns="http://schemas.openxmlformats.org/spreadsheetml/2006/main">
  <c r="AU853" i="1"/>
  <c r="AP853"/>
  <c r="AU760"/>
  <c r="AU761"/>
  <c r="AU762"/>
  <c r="AU763"/>
  <c r="AU764"/>
  <c r="AU765"/>
  <c r="AP760"/>
  <c r="AP761"/>
  <c r="AP762"/>
  <c r="AP763"/>
  <c r="AP764"/>
  <c r="AP765"/>
  <c r="AU759"/>
  <c r="AP759"/>
  <c r="AU64"/>
  <c r="AP64"/>
  <c r="AU65"/>
  <c r="AP65"/>
  <c r="AU42"/>
  <c r="AU41"/>
  <c r="AP42"/>
  <c r="AP41"/>
  <c r="AU34"/>
  <c r="AP34"/>
  <c r="AA803"/>
  <c r="AA802"/>
  <c r="AA801"/>
  <c r="AA800"/>
  <c r="AA759"/>
  <c r="AA389"/>
  <c r="AA388"/>
  <c r="AA387"/>
  <c r="AA386"/>
  <c r="AA385"/>
  <c r="AA383"/>
  <c r="AA384"/>
  <c r="AA853"/>
  <c r="AA34"/>
  <c r="AA41"/>
  <c r="AA42"/>
  <c r="AA64"/>
  <c r="AA65"/>
  <c r="AA108"/>
  <c r="AA109"/>
  <c r="AA125"/>
  <c r="AA124"/>
  <c r="AA123"/>
  <c r="AA122"/>
  <c r="AA641"/>
  <c r="AA640"/>
  <c r="AA639"/>
  <c r="AA638"/>
  <c r="AA637"/>
  <c r="AA636"/>
  <c r="AA619"/>
</calcChain>
</file>

<file path=xl/sharedStrings.xml><?xml version="1.0" encoding="utf-8"?>
<sst xmlns="http://schemas.openxmlformats.org/spreadsheetml/2006/main" count="4576" uniqueCount="646">
  <si>
    <t>к решению Думы</t>
  </si>
  <si>
    <t>Ординского муниципального округа</t>
  </si>
  <si>
    <t>Ведомственная структура расходов бюджета Ординского муниципального округа на 2020-2022 годы</t>
  </si>
  <si>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</si>
  <si>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</si>
  <si>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</si>
  <si>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</si>
  <si>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</si>
  <si>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</si>
  <si>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</si>
  <si>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</si>
  <si>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</si>
  <si>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</si>
  <si>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</si>
  <si>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</si>
  <si>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</si>
  <si>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</si>
  <si>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</si>
  <si>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</si>
  <si>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</si>
  <si>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Ведомство</t>
  </si>
  <si>
    <t>КФСР</t>
  </si>
  <si>
    <t>Целевая статья</t>
  </si>
  <si>
    <t>Вид расхода</t>
  </si>
  <si>
    <t>2020 год</t>
  </si>
  <si>
    <t>2020 год (Ф)</t>
  </si>
  <si>
    <t>2020 год (Р)</t>
  </si>
  <si>
    <t>2020 год (М)</t>
  </si>
  <si>
    <t>2020 год (П)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</si>
  <si>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</si>
  <si>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</si>
  <si>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</si>
  <si>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</si>
  <si>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</si>
  <si>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</si>
  <si>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</si>
  <si>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</si>
  <si>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</si>
  <si>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</si>
  <si>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КОНТРОЛЬНО-СЧЕТНАЯ ПАЛАТА ОРДИНСКОГО МУНИЦИПАЛЬНОГО ОКРУГА</t>
  </si>
  <si>
    <t>935</t>
  </si>
  <si>
    <t>Непрограммные направления расходов бюджета Ординского муниципального округа</t>
  </si>
  <si>
    <t>01.06</t>
  </si>
  <si>
    <t>90.0.00.00000</t>
  </si>
  <si>
    <t>Обеспечение деятельности органов местного самоуправления</t>
  </si>
  <si>
    <t>90.1.00.00000</t>
  </si>
  <si>
    <t>Обеспечение выполнения функций органами местного самоуправления</t>
  </si>
  <si>
    <t>90.1.00.80830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</si>
  <si>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</si>
  <si>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</si>
  <si>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</si>
  <si>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</si>
  <si>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Председатель Контрольно-счетной палаты</t>
  </si>
  <si>
    <t>90.1.00.80840</t>
  </si>
  <si>
    <t>ДУМА ОРДИНСКОГО МУНИЦИПАЛЬНОГО ОКРУГА</t>
  </si>
  <si>
    <t>941</t>
  </si>
  <si>
    <t>01.03</t>
  </si>
  <si>
    <t>Депутаты Думы Ординского муниципального округа</t>
  </si>
  <si>
    <t>90.1.00.80820</t>
  </si>
  <si>
    <t>Иные бюджетные ассигнования</t>
  </si>
  <si>
    <t>800</t>
  </si>
  <si>
    <t>12.02</t>
  </si>
  <si>
    <t>Средства массовой информации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</si>
  <si>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</si>
  <si>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</si>
  <si>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</si>
  <si>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</si>
  <si>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</si>
  <si>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АДМИНИСТРАЦИЯ ОРДИНСКОГО МУНИЦИПАЛЬНОГО ОКРУГА</t>
  </si>
  <si>
    <t>950</t>
  </si>
  <si>
    <t>01.02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</si>
  <si>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</si>
  <si>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90.1.00.2Р210</t>
  </si>
  <si>
    <t>Глава Ординского муниципального округа</t>
  </si>
  <si>
    <t>90.1.00.80800</t>
  </si>
  <si>
    <t>01.04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</si>
  <si>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</si>
  <si>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</si>
  <si>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</si>
  <si>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</si>
  <si>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Создание и организация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</si>
  <si>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</si>
  <si>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</si>
  <si>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</si>
  <si>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</si>
  <si>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</si>
  <si>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</si>
  <si>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90.1.00.2С190</t>
  </si>
  <si>
    <t>Регулирование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</si>
  <si>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90.1.00.2Т060</t>
  </si>
  <si>
    <t>Администрирование государственных полномочий по организации 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</si>
  <si>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90.1.00.2У100</t>
  </si>
  <si>
    <t>Социальное обеспечение и иные выплаты населению</t>
  </si>
  <si>
    <t>300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</si>
  <si>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</si>
  <si>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</si>
  <si>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90.1.00.51200</t>
  </si>
  <si>
    <t>01.07</t>
  </si>
  <si>
    <t>Мероприятия, осуществляемые в рамках непрограммных направлений расходов</t>
  </si>
  <si>
    <t>90.3.00.00000</t>
  </si>
  <si>
    <t>Проведение выборов</t>
  </si>
  <si>
    <t>90.3.00.80950</t>
  </si>
  <si>
    <t>Программные расходы</t>
  </si>
  <si>
    <t>01.13</t>
  </si>
  <si>
    <t>30.0.00.00000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</si>
  <si>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 на 2020-2022 годы"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</si>
  <si>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</si>
  <si>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</si>
  <si>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</si>
  <si>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</si>
  <si>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</si>
  <si>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</si>
  <si>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</si>
  <si>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</si>
  <si>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</si>
  <si>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</si>
  <si>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</si>
  <si>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</si>
  <si>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</si>
  <si>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Государственная регистрация актов гражданского состояния</t>
  </si>
  <si>
    <t>90.1.00.59300</t>
  </si>
  <si>
    <t>Управление муниципальными финансами</t>
  </si>
  <si>
    <t>90.2.00.00000</t>
  </si>
  <si>
    <t>Расходы прошлых лет после преобразования территорий в округ</t>
  </si>
  <si>
    <t>90.2.00.80900</t>
  </si>
  <si>
    <t>Средства на погашение кредиторской задолженности для ликвидации МП "Бюро технической инвентаризации"</t>
  </si>
  <si>
    <t>90.2.00.80920</t>
  </si>
  <si>
    <t>Взнос в Совет муниципальных образований</t>
  </si>
  <si>
    <t>90.3.00.80810</t>
  </si>
  <si>
    <t>Добровольный имущественный взнос в АНО Медиацентр Мой район</t>
  </si>
  <si>
    <t>90.3.00.80990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</si>
  <si>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</si>
  <si>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</si>
  <si>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Обеспечение деятельности учреждений</t>
  </si>
  <si>
    <t>90.6.00.80260</t>
  </si>
  <si>
    <t>03.09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</si>
  <si>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</si>
  <si>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</si>
  <si>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</si>
  <si>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</si>
  <si>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</si>
  <si>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</si>
  <si>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</si>
  <si>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</si>
  <si>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</si>
  <si>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</si>
  <si>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</si>
  <si>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Мероприятия по обеспечению экологической безопасности</t>
  </si>
  <si>
    <t>37.2.01.80980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</si>
  <si>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</si>
  <si>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</si>
  <si>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</si>
  <si>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</si>
  <si>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</si>
  <si>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</si>
  <si>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03.14</t>
  </si>
  <si>
    <t>Подпрограмма "Профилактика правонарушений в Ординском муниципальном округе "</t>
  </si>
  <si>
    <t>37.1.00.00000</t>
  </si>
  <si>
    <t>Основное мероприятие "Реализация мер в области профилактики правонарушений"</t>
  </si>
  <si>
    <t>37.1.01.00000</t>
  </si>
  <si>
    <t>Внедрение и развитие АПК "Безопасный город"</t>
  </si>
  <si>
    <t>37.1.01.80570</t>
  </si>
  <si>
    <t>Обеспечение профилактики совершения преступлений в общественных местах и местах массового пребывания людей</t>
  </si>
  <si>
    <t>37.1.01.80630</t>
  </si>
  <si>
    <t>Обеспечение профилактики совершения преступлений среди детей и подростков</t>
  </si>
  <si>
    <t>37.1.01.80640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</si>
  <si>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</si>
  <si>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</si>
  <si>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</si>
  <si>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</si>
  <si>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</si>
  <si>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</si>
  <si>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</si>
  <si>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</si>
  <si>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04.06</t>
  </si>
  <si>
    <t>Основное мероприятие "Мероприятия по обеспечению безопасности людей на водных объектах"</t>
  </si>
  <si>
    <t>37.2.02.00000</t>
  </si>
  <si>
    <t>Разработка декларации безопасности ПОО ГТС пруда "Центральный" в с. Ашап</t>
  </si>
  <si>
    <t>37.2.02.80680</t>
  </si>
  <si>
    <t>Бюджетные инвестиции</t>
  </si>
  <si>
    <t>37.2.02.88000</t>
  </si>
  <si>
    <t>Капитальные вложения в объекты государственной (муниципальной) собственности</t>
  </si>
  <si>
    <t>400</t>
  </si>
  <si>
    <t>04.08</t>
  </si>
  <si>
    <t>Выполнение функций в сфере транспорта и дорожного хозяйства</t>
  </si>
  <si>
    <t>90.5.00.00000</t>
  </si>
  <si>
    <t>Выполнение работ, связанных с осуществлением регулярных перевозок паасажиров и багажа автомобильным транспортом по регулируемым тарифам</t>
  </si>
  <si>
    <t>90.5.00.80240</t>
  </si>
  <si>
    <t>04.12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</si>
  <si>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</si>
  <si>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 на 2020-2022 годы"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</si>
  <si>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</si>
  <si>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</si>
  <si>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</si>
  <si>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"Приведение в нормативное состояние объектов инфраструктуры"</t>
  </si>
  <si>
    <t>21.1.03.00000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</si>
  <si>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</si>
  <si>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</si>
  <si>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Муниципальная программа Ординского муниципального округа "Развитие малого и среднего предпринимательства в Ординском муниципальном округе"</t>
  </si>
  <si>
    <t>34.0.00.00000</t>
  </si>
  <si>
    <t>Основное мероприятие "Поддержка субъектов малого и среднего предпринимательства"</t>
  </si>
  <si>
    <t>34.0.01.00000</t>
  </si>
  <si>
    <t>Субсидии на возмещение части затрат</t>
  </si>
  <si>
    <t>34.0.01.80250</t>
  </si>
  <si>
    <t>Организация и проведение мероприятий</t>
  </si>
  <si>
    <t>34.0.01.80370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</si>
  <si>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</si>
  <si>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34.0.01.80380</t>
  </si>
  <si>
    <t>Предоставление субсидий бюджетным, автономным учреждениям и иным некоммерческим организациям</t>
  </si>
  <si>
    <t>600</t>
  </si>
  <si>
    <t>05.01</t>
  </si>
  <si>
    <t>Подпрограмма "Расселение аварийного жилищного фонда на территории Ординского муниципального округа 2020-2022 годы"</t>
  </si>
  <si>
    <t>21.4.00.00000</t>
  </si>
  <si>
    <t>Основное мероприятие "Переселение граждан из аварийного жилищного фонда"</t>
  </si>
  <si>
    <t>21.4.01.00000</t>
  </si>
  <si>
    <t>Мероприятия по расселению многоквартирного дома по адресу: Пермский край, Ординский район, с. Орда, ул. Новая, д. 9а</t>
  </si>
  <si>
    <t>21.4.01.23310</t>
  </si>
  <si>
    <t>Мероприятия и возмещение расходов по переселению граждан</t>
  </si>
  <si>
    <t>21.4.01.80940</t>
  </si>
  <si>
    <t>21.4.F3.00000</t>
  </si>
  <si>
    <t>Мероприятия по обеспечению устойчивого сокращения непригодного для проживания жилого фонда</t>
  </si>
  <si>
    <t>21.4.F3.67483</t>
  </si>
  <si>
    <t>05.02</t>
  </si>
  <si>
    <t>Основное мероприятие "Проектно-сметная документация по развитию инфраструктуры"</t>
  </si>
  <si>
    <t>21.1.01.00000</t>
  </si>
  <si>
    <t>Изготовления проектно-сметной документации объектов инфраструктуры</t>
  </si>
  <si>
    <t>21.1.01.88000</t>
  </si>
  <si>
    <t>Основное мероприятие "Развитие инфраструктуры"</t>
  </si>
  <si>
    <t>21.1.02.00000</t>
  </si>
  <si>
    <t>Проведение проектных работ и строительство распределительных газопроводов</t>
  </si>
  <si>
    <t>21.1.02.2Ж330</t>
  </si>
  <si>
    <t>Строительство объектов общественной инфраструктуры</t>
  </si>
  <si>
    <t>21.1.02.88000</t>
  </si>
  <si>
    <t>21.1.02.SЖ330</t>
  </si>
  <si>
    <t>Реализация муниципальных программ по поддержке и развитию объектов коммунальной и социальной инфраструктуры</t>
  </si>
  <si>
    <t>21.1.02.SР130</t>
  </si>
  <si>
    <t>Замена водонапорных башен</t>
  </si>
  <si>
    <t>21.1.03.80770</t>
  </si>
  <si>
    <t>Возмещение расходов по подвозу качественной питьевой воды в населенные пункты с. Орда</t>
  </si>
  <si>
    <t>21.1.03.80790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</si>
  <si>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</si>
  <si>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</si>
  <si>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</si>
  <si>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</si>
  <si>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</si>
  <si>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</si>
  <si>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Строительство инженернойинфраструктуры для комплексной компактной застройки микрорайона "Луговой" в с. Орда Пермского края</t>
  </si>
  <si>
    <t>35.1.01.2У260</t>
  </si>
  <si>
    <t>35.1.01.88000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</si>
  <si>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</si>
  <si>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35.1.01.L5763</t>
  </si>
  <si>
    <t>Развитие инженерной инфраструктуры на сельских территориях, на которых реализуются инвестиционные проекты в сфере агропромышленного комплекса</t>
  </si>
  <si>
    <t>35.1.01.L5764</t>
  </si>
  <si>
    <t>Разработка ПСД на строительство водопровода д. Щелканка</t>
  </si>
  <si>
    <t>90.2.00.88000</t>
  </si>
  <si>
    <t>05.03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</si>
  <si>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</si>
  <si>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</si>
  <si>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</si>
  <si>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</si>
  <si>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Реализация программ развития преобразованных муниципальных образований</t>
  </si>
  <si>
    <t>21.3.01.SР180</t>
  </si>
  <si>
    <t>Благоустройство сельских территорий</t>
  </si>
  <si>
    <t>35.1.01.L5765</t>
  </si>
  <si>
    <t>07.01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</si>
  <si>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</si>
  <si>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</si>
  <si>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</si>
  <si>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</si>
  <si>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</si>
  <si>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</si>
  <si>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Приведение муниципальных учреждений в нормативное состояние</t>
  </si>
  <si>
    <t>31.5.02.81002</t>
  </si>
  <si>
    <t>08.01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</si>
  <si>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</si>
  <si>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</si>
  <si>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</si>
  <si>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</si>
  <si>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</si>
  <si>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</si>
  <si>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Проведение мероприятий "Пермский край - территория культуры"</t>
  </si>
  <si>
    <t>32.5.01.SК030</t>
  </si>
  <si>
    <t>09.07</t>
  </si>
  <si>
    <t>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</si>
  <si>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90.2.00.2У090</t>
  </si>
  <si>
    <t>10.01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</si>
  <si>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</si>
  <si>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</si>
  <si>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10.03</t>
  </si>
  <si>
    <t>21.4.F3.67484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</si>
  <si>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</si>
  <si>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</si>
  <si>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</si>
  <si>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</si>
  <si>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</si>
  <si>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</si>
  <si>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жильем молодых семей</t>
  </si>
  <si>
    <t>23.1.01.2С020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</si>
  <si>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</si>
  <si>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</si>
  <si>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</si>
  <si>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</si>
  <si>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</si>
  <si>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</si>
  <si>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</si>
  <si>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23.2.01.2С190</t>
  </si>
  <si>
    <t>Обеспечение жильем отдельных категорий граждан, установленных ФЗ от 12.01.1995 №5-ФЗ "О ветеранах"</t>
  </si>
  <si>
    <t>23.2.01.51350</t>
  </si>
  <si>
    <t>Обеспечение жильем отдельных категорий граждан, установленных ФЗ от 24.11.1995 №181-ФЗ "О социальной защите инвалидов в РФ"</t>
  </si>
  <si>
    <t>23.2.01.51760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</si>
  <si>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</si>
  <si>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</si>
  <si>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"Улучшение жилищных условий граждан, проживающих в сельской местности"</t>
  </si>
  <si>
    <t>35.2.00.00000</t>
  </si>
  <si>
    <t>Основное мероприятие "Улучшение жилищных условий граждан"</t>
  </si>
  <si>
    <t>35.2.01.00000</t>
  </si>
  <si>
    <t>Улучшение жилищных условий граждан, проживающих на сельских территориях</t>
  </si>
  <si>
    <t>35.2.01.L5761</t>
  </si>
  <si>
    <t>11.01</t>
  </si>
  <si>
    <t>Устройство спортивных площадок и оснащение объектов спортивным оборудованием и инвентарем для занятий</t>
  </si>
  <si>
    <t>31.5.02.SФ130</t>
  </si>
  <si>
    <t>Подпрограмма "Развитие физической культуры и спорта"</t>
  </si>
  <si>
    <t>32.4.00.00000</t>
  </si>
  <si>
    <t>Основное мероприятие "Создание спортивной инфраструктуры и материально-технической базы"</t>
  </si>
  <si>
    <t>32.4.02.00000</t>
  </si>
  <si>
    <t>Строительство (реконструкция) стадионов, межшкольных стадионов, спортивных площадок и иных спортивных объектов</t>
  </si>
  <si>
    <t>32.4.02.SФ230</t>
  </si>
  <si>
    <t>39.3.00.00000</t>
  </si>
  <si>
    <t>Основное мероприятие</t>
  </si>
  <si>
    <t>39.3.01.00000</t>
  </si>
  <si>
    <t>Предоставление субсидий МАУ Редакция газеты "Верный путь"</t>
  </si>
  <si>
    <t>39.3.01.80190</t>
  </si>
  <si>
    <t>Обеспечение деятельности</t>
  </si>
  <si>
    <t>39.3.01.81000</t>
  </si>
  <si>
    <t>Средства на погашение кредиторской задолженности для ликвидации МАУ "Редакция газеты Верный путь"</t>
  </si>
  <si>
    <t>39.3.01.81003</t>
  </si>
  <si>
    <t>Субсидии АНО "Медиацентр "Мой район"</t>
  </si>
  <si>
    <t>90.3.00.82000</t>
  </si>
  <si>
    <t>УПРАВЛЕНИЕ ИМУЩЕСТВЕННЫХ И ЗЕМЕЛЬНЫХ ОТНОШЕНИЙ АДМИНИСТРАЦИИ ОРДИНСКОГО МУНИЦИПАЛЬНОГО ОКРУГА ПЕРМСКОГО КРАЯ</t>
  </si>
  <si>
    <t>951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</si>
  <si>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</si>
  <si>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</si>
  <si>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</si>
  <si>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</si>
  <si>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</si>
  <si>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</si>
  <si>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</si>
  <si>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</si>
  <si>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</si>
  <si>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</si>
  <si>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</si>
  <si>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</si>
  <si>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</si>
  <si>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36.2.01.SР250</t>
  </si>
  <si>
    <t>04.09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</si>
  <si>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</si>
  <si>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</si>
  <si>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</si>
  <si>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</si>
  <si>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</si>
  <si>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</si>
  <si>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</si>
  <si>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</si>
  <si>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</si>
  <si>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22.1.01.SТ040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</si>
  <si>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</si>
  <si>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</si>
  <si>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</si>
  <si>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</si>
  <si>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</si>
  <si>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22.2.01.SТ040</t>
  </si>
  <si>
    <t>Основное мероприятие "Актуализация Единого государственного реестра недвижимости"</t>
  </si>
  <si>
    <t>36.1.00.00000</t>
  </si>
  <si>
    <t>36.1.01.00000</t>
  </si>
  <si>
    <t>Проведение землеустроительных и кадастровых работ</t>
  </si>
  <si>
    <t>36.1.01.80450</t>
  </si>
  <si>
    <t>Оценка земельных участков</t>
  </si>
  <si>
    <t>36.1.01.80460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</si>
  <si>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</si>
  <si>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36.1.01.SЦ140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</si>
  <si>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</si>
  <si>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</si>
  <si>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</si>
  <si>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</si>
  <si>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05.05</t>
  </si>
  <si>
    <t>21.3.01.80260</t>
  </si>
  <si>
    <t>10.04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</si>
  <si>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</si>
  <si>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</si>
  <si>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</si>
  <si>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</si>
  <si>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</si>
  <si>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</si>
  <si>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УПРАВЛЕНИЕ ОБРАЗОВАНИЯ АДМИНИСТРАЦИИ ОРДИНСКОГО МУНИЦИПАЛЬНОГО ОКРУГА ПЕРМСКОГО КРАЯ</t>
  </si>
  <si>
    <t>952</t>
  </si>
  <si>
    <t>Подпрограмма "Противодействие наркомании, алкоголизма, профилактика ВИЧ-инфекции"</t>
  </si>
  <si>
    <t>37.4.00.00000</t>
  </si>
  <si>
    <t>Основное мероприятие "Профилактика наркомании, алкоголизма, ВИЧ-инфекции"</t>
  </si>
  <si>
    <t>37.4.01.00000</t>
  </si>
  <si>
    <t>Профилактика наркомании и алкоголизма</t>
  </si>
  <si>
    <t>37.4.01.80610</t>
  </si>
  <si>
    <t>Профилактика ВИЧ-инфекции</t>
  </si>
  <si>
    <t>37.4.01.80620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</si>
  <si>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</si>
  <si>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</si>
  <si>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</si>
  <si>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</si>
  <si>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</si>
  <si>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</si>
  <si>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</si>
  <si>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</si>
  <si>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</si>
  <si>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</si>
  <si>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Обеспечение малоимущих семей, имеющих детей в возрасте от 3 до 7 лет, наборами продуктов питания</t>
  </si>
  <si>
    <t>31.1.01.23100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</si>
  <si>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групп</t>
  </si>
  <si>
    <t>31.1.01.23370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</si>
  <si>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</si>
  <si>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</si>
  <si>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</si>
  <si>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</si>
  <si>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</si>
  <si>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</si>
  <si>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Оплата коммунальных услуг</t>
  </si>
  <si>
    <t>31.1.01.81001</t>
  </si>
  <si>
    <t>Предоставление питания обучающихся с ОВЗ и подвозимых летей с драгих территорий на образовательный процесс</t>
  </si>
  <si>
    <t>31.1.01.81002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</si>
  <si>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</si>
  <si>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</si>
  <si>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</si>
  <si>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</si>
  <si>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31.2.01.23100</t>
  </si>
  <si>
    <t>31.2.01.2Н020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</si>
  <si>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</si>
  <si>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</si>
  <si>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31.2.01.81001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</si>
  <si>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</si>
  <si>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</si>
  <si>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</si>
  <si>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</si>
  <si>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</si>
  <si>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07.02</t>
  </si>
  <si>
    <t>31.2.01.23370</t>
  </si>
  <si>
    <t>Реализация мероприятий по профилактике безопасности дорожного движения</t>
  </si>
  <si>
    <t>31.2.01.2Н430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</si>
  <si>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</si>
  <si>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</si>
  <si>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31.2.01.81002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</si>
  <si>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</si>
  <si>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</si>
  <si>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</si>
  <si>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</si>
  <si>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07.03</t>
  </si>
  <si>
    <t>Подпрограмма "Дополнительное образование детей"</t>
  </si>
  <si>
    <t>31.3.00.00000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</si>
  <si>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</si>
  <si>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31.3.01.00000</t>
  </si>
  <si>
    <t>Предоставление муниципальной услуги по дополнительному образованию детей</t>
  </si>
  <si>
    <t>31.3.01.80030</t>
  </si>
  <si>
    <t>31.3.01.81001</t>
  </si>
  <si>
    <t>07.07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</si>
  <si>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</si>
  <si>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</si>
  <si>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</si>
  <si>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</si>
  <si>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</si>
  <si>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</si>
  <si>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</si>
  <si>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</si>
  <si>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Организация летней занятости несовершеннолетних</t>
  </si>
  <si>
    <t>31.7.01.80970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</si>
  <si>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</si>
  <si>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</si>
  <si>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</si>
  <si>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</si>
  <si>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</si>
  <si>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</si>
  <si>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07.09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</si>
  <si>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</si>
  <si>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</si>
  <si>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</si>
  <si>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</si>
  <si>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</si>
  <si>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</si>
  <si>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Основное мероприятие "Организация и проведение прочих мероприятий в области образования"</t>
  </si>
  <si>
    <t>31.6.02.00000</t>
  </si>
  <si>
    <t>Прочие мероприятия в области образования</t>
  </si>
  <si>
    <t>31.6.02.80060</t>
  </si>
  <si>
    <t>31.6.02.80260</t>
  </si>
  <si>
    <t>Мероприятия по организации оздоровления и отдыха детей (администрирование)</t>
  </si>
  <si>
    <t>90.1.00.2C140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</si>
  <si>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</si>
  <si>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</si>
  <si>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"Развитие физической культуры и спорта"</t>
  </si>
  <si>
    <t>32.4.01.00000</t>
  </si>
  <si>
    <t>Обеспечение условий для развития физической культуры и массового спорта</t>
  </si>
  <si>
    <t>32.4.01.2Ф180</t>
  </si>
  <si>
    <t>ОТДЕЛ СЕЛЬСКОГО ХОЗЯЙСТВА АДМИНИСТРАЦИИ ОРДИНСКОГО МУНИЦИПАЛЬНОГО ОКРУГА ПЕРМСКОГО КРАЯ</t>
  </si>
  <si>
    <t>953</t>
  </si>
  <si>
    <t>04.05</t>
  </si>
  <si>
    <t>Муниципальная программа Ординского муниципального округа "Развитие сельского хозяйства"</t>
  </si>
  <si>
    <t>33.0.00.00000</t>
  </si>
  <si>
    <t>Подпрограмма "Развитие агропромышленного комплекса и стимулирование инвестиционной деятельности"</t>
  </si>
  <si>
    <t>33.1.00.00000</t>
  </si>
  <si>
    <t>Основное мероприятие "Развитие подотрасли растениеводства"</t>
  </si>
  <si>
    <t>33.1.01.00000</t>
  </si>
  <si>
    <t>Вовлечение неиспользуемых сельскохозяйственных земель в сельскохозяйственный оборот</t>
  </si>
  <si>
    <t>33.1.01.80280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</si>
  <si>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</si>
  <si>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33.1.01.SУ200</t>
  </si>
  <si>
    <t>Основное мероприятие "Развитие подотрасли животноводства"</t>
  </si>
  <si>
    <t>33.1.02.00000</t>
  </si>
  <si>
    <t>Развитие племенного животноводства</t>
  </si>
  <si>
    <t>33.1.02.80290</t>
  </si>
  <si>
    <t>Повышение качества кормов</t>
  </si>
  <si>
    <t>33.1.02.80870</t>
  </si>
  <si>
    <t>Основное мероприятие "Техническая и технологическая модернизация"</t>
  </si>
  <si>
    <t>33.1.03.00000</t>
  </si>
  <si>
    <t>Обновление парка сельскохозяйственной техники и оборудования</t>
  </si>
  <si>
    <t>33.1.03.80320</t>
  </si>
  <si>
    <t>Повышение энергоэффективности в сельском хозяйстве</t>
  </si>
  <si>
    <t>33.1.03.80930</t>
  </si>
  <si>
    <t>Основное мероприятие "Развитие кадровой политики,формирование и укрепление положительного имиджа сельского хозяйства округа"</t>
  </si>
  <si>
    <t>33.1.04.00000</t>
  </si>
  <si>
    <t>Проведение конкурсов профмастерства</t>
  </si>
  <si>
    <t>33.1.04.80330</t>
  </si>
  <si>
    <t>Проведение мероприятий, направленных на формирование и укрепление положительного имиджа сельского хозяйства округа</t>
  </si>
  <si>
    <t>33.1.04.80340</t>
  </si>
  <si>
    <t>Подпрограмма "Поддержка малых форм хозяйствования"</t>
  </si>
  <si>
    <t>33.2.00.00000</t>
  </si>
  <si>
    <t>Основное мероприятие "Государственная поддержка кредитования малых форм хозяйствования"</t>
  </si>
  <si>
    <t>33.2.01.00000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</si>
  <si>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</si>
  <si>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33.2.01.2У180</t>
  </si>
  <si>
    <t>Поддержка достижения целевых показателей региональных программ развития агропромышленного комплекса</t>
  </si>
  <si>
    <t>33.2.01.R5022</t>
  </si>
  <si>
    <t>Основное мероприятие "Поддержка крестьянских (фермерских) хозяйств, индивидуальных предпринимателей, занимающихся сельскохозяйственным производством, сельскохозяйственных потребительских кооперативов, потребительских обществ, малых сельскохозяйственных организаций"</t>
  </si>
  <si>
    <t>33.2.02.00000</t>
  </si>
  <si>
    <t>Предоставление субсидий крестьянским (фермерским) хозяйствам, зарегистрированным в качестве индивидуальных предпринимателей на возмещение части затрат, связанных с реализацией проектной деятельности , направленной на увеличение сельскохозяйственного производства, а также связанных с производствоми (или) хранением и (или) переработкой сельскохозяйственной продукции</t>
  </si>
  <si>
    <t>33.2.02.80300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</si>
  <si>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</si>
  <si>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33.2.02.80310</t>
  </si>
  <si>
    <t>Поддержка развития информационно-консалтинговых услуг</t>
  </si>
  <si>
    <t>33.2.02.80360</t>
  </si>
  <si>
    <t>Администрирование отдельных государственных полномочий по поддержке сельскохозяйственного производства</t>
  </si>
  <si>
    <t>90.1.00.2У110</t>
  </si>
  <si>
    <t>ОТДЕЛ КУЛЬТУРЫ, СПОРТА И МОЛОДЕЖНОЙ ПОЛИТИКИ АДМИНИСТРАЦИИ ОРДИНСКОГО МУНИЦИПАЛЬНОГО ОКРУГА ПЕРМСКОГО КРАЯ</t>
  </si>
  <si>
    <t>954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</si>
  <si>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</si>
  <si>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39.1.01.80910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</si>
  <si>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</si>
  <si>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</si>
  <si>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</si>
  <si>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</si>
  <si>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</si>
  <si>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</si>
  <si>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32.1.01.81001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</si>
  <si>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</si>
  <si>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</si>
  <si>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</si>
  <si>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</si>
  <si>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</si>
  <si>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</si>
  <si>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32.2.01.81001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</si>
  <si>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</si>
  <si>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</si>
  <si>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</si>
  <si>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</si>
  <si>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</si>
  <si>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</si>
  <si>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32.3.01.81001</t>
  </si>
  <si>
    <t>32.3.01.81002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</si>
  <si>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</si>
  <si>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</si>
  <si>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</si>
  <si>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</si>
  <si>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32.5.01.81001</t>
  </si>
  <si>
    <t>32.5.01.81002</t>
  </si>
  <si>
    <t>Обеспечение развития и укрепления материально-технической базы муниципальных домов культуры</t>
  </si>
  <si>
    <t>32.5.01.L4670</t>
  </si>
  <si>
    <t>08.04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</si>
  <si>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</si>
  <si>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</si>
  <si>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</si>
  <si>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</si>
  <si>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с общественной организацией</t>
  </si>
  <si>
    <t>32.7.01.80140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</si>
  <si>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</si>
  <si>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</si>
  <si>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</si>
  <si>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</si>
  <si>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</si>
  <si>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</si>
  <si>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</si>
  <si>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</si>
  <si>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</si>
  <si>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 на 2020-2022 годы"</t>
  </si>
  <si>
    <t>38.0.00.00000</t>
  </si>
  <si>
    <t>Подпрограмма "Методическая и образовательная деятельность в сфере народных художественных ремесел"</t>
  </si>
  <si>
    <t>38.1.00.00000</t>
  </si>
  <si>
    <t>Основное мероприятие "Методическая деятельность"</t>
  </si>
  <si>
    <t>38.1.01.00000</t>
  </si>
  <si>
    <t>Обеспечение методической и образовательной деятельности в сфере народных художественных ремесел</t>
  </si>
  <si>
    <t>38.1.01.80390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</si>
  <si>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</si>
  <si>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</si>
  <si>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</si>
  <si>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</si>
  <si>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</si>
  <si>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</si>
  <si>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</si>
  <si>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</si>
  <si>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</si>
  <si>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</si>
  <si>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32.4.01.81001</t>
  </si>
  <si>
    <t>32.4.01.81002</t>
  </si>
  <si>
    <t>УПРАВЛЕНИЕ ФИНАНСОВ АДМИНИСТРАЦИИ ОРДИНСКОГО МУНИЦИПАЛЬНОГО ОКРУГА ПЕРМСКОГО КРАЯ</t>
  </si>
  <si>
    <t>955</t>
  </si>
  <si>
    <t>01.11</t>
  </si>
  <si>
    <t>Резервный фонд</t>
  </si>
  <si>
    <t>90.2.00.80550</t>
  </si>
  <si>
    <t>90.2.00.2Н020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</si>
  <si>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</si>
  <si>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90.2.00.2Р040</t>
  </si>
  <si>
    <t>90.2.00.80260</t>
  </si>
  <si>
    <t>ОТДЕЛ ИНФРАСТРУКТУРЫ И ЖКХ АДМИНИСТРАЦИИ ОРДИНСКОГО МУНИЦИПАЛЬНОГО ОКРУГА ПЕРМСКОГО КРАЯ</t>
  </si>
  <si>
    <t>956</t>
  </si>
  <si>
    <t>Погашение убытков причиненных при изъятии жилого помещения в связи с переселением</t>
  </si>
  <si>
    <t>21.4.01.80540</t>
  </si>
  <si>
    <t>Подпрограмма "Формирование комфортной городской среды"</t>
  </si>
  <si>
    <t>21.2.00.00000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</si>
  <si>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</si>
  <si>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</si>
  <si>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</si>
  <si>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</si>
  <si>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Прочие расходы по благоустройству сельских территорий</t>
  </si>
  <si>
    <t>21.3.01.80530</t>
  </si>
  <si>
    <t>Создание и обустройство спортивной площадки</t>
  </si>
  <si>
    <t>21.3.01.80720</t>
  </si>
  <si>
    <t>ТЕРРИТОРИАЛЬНОЕ УПРАВЛЕНИЕ АДМИНИСТРАЦИИ ОРДИНСКОГО МУНИЦИПАЛЬНОГО ОКРУГА ПЕРМСКОГО КРАЯ</t>
  </si>
  <si>
    <t>957</t>
  </si>
  <si>
    <t>Проекты инициативного бюджетирования</t>
  </si>
  <si>
    <t>90.2.00.SР080</t>
  </si>
  <si>
    <t>Всего</t>
  </si>
  <si>
    <t>Приложение 2</t>
  </si>
  <si>
    <t>от 16.11.2020 № 162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</si>
</sst>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9">
    <font>
      <sz val="11"/>
      <color indexed="8"/>
      <name val="Calibri"/>
      <family val="2"/>
    </font>
    <font>
      <sz val="8"/>
      <color indexed="8"/>
      <name val="Times New Roman"/>
    </font>
    <font>
      <sz val="10"/>
      <color indexed="8"/>
      <name val="MS Sans Serif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49" fontId="3" fillId="2" borderId="0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54"/>
  <sheetViews>
    <sheetView showGridLines="0" tabSelected="1" topLeftCell="B1" workbookViewId="0">
      <selection activeCell="BC15" sqref="BC15"/>
    </sheetView>
  </sheetViews>
  <sheetFormatPr defaultRowHeight="10.15" customHeight="1"/>
  <cols>
    <col min="1" max="1" width="8" hidden="1" customWidth="1"/>
    <col min="2" max="2" width="16.710937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0" style="26" customWidth="1"/>
    <col min="28" max="40" width="8" style="26" hidden="1" customWidth="1"/>
    <col min="41" max="41" width="0.140625" style="26" hidden="1" customWidth="1"/>
    <col min="42" max="42" width="21.5703125" style="26" customWidth="1"/>
    <col min="43" max="46" width="8" style="26" hidden="1" customWidth="1"/>
    <col min="47" max="47" width="22" style="26" customWidth="1"/>
    <col min="48" max="52" width="8" hidden="1" customWidth="1"/>
  </cols>
  <sheetData>
    <row r="1" spans="1:52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3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33" t="s">
        <v>644</v>
      </c>
      <c r="AQ1" s="34"/>
      <c r="AR1" s="34"/>
      <c r="AS1" s="34"/>
      <c r="AT1" s="34"/>
      <c r="AU1" s="34"/>
      <c r="AV1" s="3"/>
      <c r="AW1" s="3"/>
      <c r="AX1" s="3"/>
      <c r="AY1" s="3"/>
      <c r="AZ1" s="3"/>
    </row>
    <row r="2" spans="1:52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3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33" t="s">
        <v>0</v>
      </c>
      <c r="AQ2" s="34"/>
      <c r="AR2" s="34"/>
      <c r="AS2" s="34"/>
      <c r="AT2" s="34"/>
      <c r="AU2" s="34"/>
      <c r="AV2" s="3"/>
      <c r="AW2" s="3"/>
      <c r="AX2" s="3"/>
      <c r="AY2" s="3"/>
      <c r="AZ2" s="3"/>
    </row>
    <row r="3" spans="1:52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3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33" t="s">
        <v>1</v>
      </c>
      <c r="AQ3" s="34"/>
      <c r="AR3" s="34"/>
      <c r="AS3" s="34"/>
      <c r="AT3" s="34"/>
      <c r="AU3" s="34"/>
      <c r="AV3" s="3"/>
      <c r="AW3" s="3"/>
      <c r="AX3" s="3"/>
      <c r="AY3" s="3"/>
      <c r="AZ3" s="3"/>
    </row>
    <row r="4" spans="1:52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3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33" t="s">
        <v>645</v>
      </c>
      <c r="AQ4" s="34"/>
      <c r="AR4" s="34"/>
      <c r="AS4" s="34"/>
      <c r="AT4" s="34"/>
      <c r="AU4" s="34"/>
      <c r="AV4" s="3"/>
      <c r="AW4" s="3"/>
      <c r="AX4" s="3"/>
      <c r="AY4" s="3"/>
      <c r="AZ4" s="3"/>
    </row>
    <row r="5" spans="1:52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3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9"/>
      <c r="AV5" s="3"/>
      <c r="AW5" s="3"/>
      <c r="AX5" s="3"/>
      <c r="AY5" s="3"/>
      <c r="AZ5" s="3"/>
    </row>
    <row r="6" spans="1:52" ht="19.899999999999999" customHeight="1">
      <c r="A6" s="4"/>
      <c r="B6" s="35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 ht="19.89999999999999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 t="s">
        <v>3</v>
      </c>
      <c r="AV7" s="5"/>
      <c r="AW7" s="5"/>
      <c r="AX7" s="5"/>
      <c r="AY7" s="5"/>
      <c r="AZ7" s="5"/>
    </row>
    <row r="8" spans="1:52" ht="17.100000000000001" customHeight="1">
      <c r="A8" s="31" t="s">
        <v>9</v>
      </c>
      <c r="B8" s="30" t="s">
        <v>20</v>
      </c>
      <c r="C8" s="30" t="s">
        <v>21</v>
      </c>
      <c r="D8" s="30" t="s">
        <v>21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0" t="s">
        <v>22</v>
      </c>
      <c r="O8" s="30" t="s">
        <v>22</v>
      </c>
      <c r="P8" s="30" t="s">
        <v>22</v>
      </c>
      <c r="Q8" s="30" t="s">
        <v>22</v>
      </c>
      <c r="R8" s="30" t="s">
        <v>22</v>
      </c>
      <c r="S8" s="30" t="s">
        <v>22</v>
      </c>
      <c r="T8" s="30" t="s">
        <v>23</v>
      </c>
      <c r="U8" s="30" t="s">
        <v>15</v>
      </c>
      <c r="V8" s="30" t="s">
        <v>16</v>
      </c>
      <c r="W8" s="30" t="s">
        <v>17</v>
      </c>
      <c r="X8" s="30" t="s">
        <v>18</v>
      </c>
      <c r="Y8" s="30" t="s">
        <v>19</v>
      </c>
      <c r="Z8" s="31" t="s">
        <v>9</v>
      </c>
      <c r="AA8" s="32" t="s">
        <v>24</v>
      </c>
      <c r="AB8" s="32" t="s">
        <v>25</v>
      </c>
      <c r="AC8" s="32" t="s">
        <v>26</v>
      </c>
      <c r="AD8" s="32" t="s">
        <v>27</v>
      </c>
      <c r="AE8" s="32" t="s">
        <v>28</v>
      </c>
      <c r="AF8" s="32" t="s">
        <v>24</v>
      </c>
      <c r="AG8" s="32" t="s">
        <v>25</v>
      </c>
      <c r="AH8" s="32" t="s">
        <v>26</v>
      </c>
      <c r="AI8" s="32" t="s">
        <v>27</v>
      </c>
      <c r="AJ8" s="32" t="s">
        <v>28</v>
      </c>
      <c r="AK8" s="32" t="s">
        <v>24</v>
      </c>
      <c r="AL8" s="32" t="s">
        <v>25</v>
      </c>
      <c r="AM8" s="32" t="s">
        <v>26</v>
      </c>
      <c r="AN8" s="32" t="s">
        <v>27</v>
      </c>
      <c r="AO8" s="32" t="s">
        <v>28</v>
      </c>
      <c r="AP8" s="32" t="s">
        <v>29</v>
      </c>
      <c r="AQ8" s="32" t="s">
        <v>30</v>
      </c>
      <c r="AR8" s="32" t="s">
        <v>31</v>
      </c>
      <c r="AS8" s="32" t="s">
        <v>32</v>
      </c>
      <c r="AT8" s="32" t="s">
        <v>33</v>
      </c>
      <c r="AU8" s="32" t="s">
        <v>34</v>
      </c>
      <c r="AV8" s="31" t="s">
        <v>35</v>
      </c>
      <c r="AW8" s="31" t="s">
        <v>36</v>
      </c>
      <c r="AX8" s="31" t="s">
        <v>37</v>
      </c>
      <c r="AY8" s="31" t="s">
        <v>38</v>
      </c>
      <c r="AZ8" s="31" t="s">
        <v>9</v>
      </c>
    </row>
    <row r="9" spans="1:52" ht="17.100000000000001" customHeight="1">
      <c r="A9" s="31"/>
      <c r="B9" s="30" t="s">
        <v>10</v>
      </c>
      <c r="C9" s="30" t="s">
        <v>11</v>
      </c>
      <c r="D9" s="30" t="s">
        <v>12</v>
      </c>
      <c r="E9" s="30" t="s">
        <v>13</v>
      </c>
      <c r="F9" s="30" t="s">
        <v>13</v>
      </c>
      <c r="G9" s="30" t="s">
        <v>13</v>
      </c>
      <c r="H9" s="30" t="s">
        <v>13</v>
      </c>
      <c r="I9" s="30" t="s">
        <v>13</v>
      </c>
      <c r="J9" s="30" t="s">
        <v>13</v>
      </c>
      <c r="K9" s="30" t="s">
        <v>13</v>
      </c>
      <c r="L9" s="30" t="s">
        <v>13</v>
      </c>
      <c r="M9" s="30" t="s">
        <v>13</v>
      </c>
      <c r="N9" s="30" t="s">
        <v>13</v>
      </c>
      <c r="O9" s="30" t="s">
        <v>13</v>
      </c>
      <c r="P9" s="30" t="s">
        <v>13</v>
      </c>
      <c r="Q9" s="30" t="s">
        <v>13</v>
      </c>
      <c r="R9" s="30" t="s">
        <v>13</v>
      </c>
      <c r="S9" s="30" t="s">
        <v>13</v>
      </c>
      <c r="T9" s="30" t="s">
        <v>14</v>
      </c>
      <c r="U9" s="30" t="s">
        <v>15</v>
      </c>
      <c r="V9" s="30" t="s">
        <v>16</v>
      </c>
      <c r="W9" s="30" t="s">
        <v>17</v>
      </c>
      <c r="X9" s="30" t="s">
        <v>18</v>
      </c>
      <c r="Y9" s="30"/>
      <c r="Z9" s="31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 t="s">
        <v>4</v>
      </c>
      <c r="AQ9" s="32" t="s">
        <v>5</v>
      </c>
      <c r="AR9" s="32" t="s">
        <v>6</v>
      </c>
      <c r="AS9" s="32" t="s">
        <v>7</v>
      </c>
      <c r="AT9" s="32" t="s">
        <v>8</v>
      </c>
      <c r="AU9" s="32" t="s">
        <v>4</v>
      </c>
      <c r="AV9" s="31" t="s">
        <v>5</v>
      </c>
      <c r="AW9" s="31" t="s">
        <v>6</v>
      </c>
      <c r="AX9" s="31" t="s">
        <v>7</v>
      </c>
      <c r="AY9" s="31" t="s">
        <v>8</v>
      </c>
      <c r="AZ9" s="31"/>
    </row>
    <row r="10" spans="1:52" ht="1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7"/>
      <c r="X10" s="7"/>
      <c r="Y10" s="7"/>
      <c r="Z10" s="6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6"/>
      <c r="AW10" s="6"/>
      <c r="AX10" s="6"/>
      <c r="AY10" s="6"/>
      <c r="AZ10" s="6"/>
    </row>
    <row r="11" spans="1:52" ht="51.4" customHeight="1">
      <c r="A11" s="8" t="s">
        <v>39</v>
      </c>
      <c r="B11" s="14" t="s">
        <v>40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8" t="s">
        <v>39</v>
      </c>
      <c r="AA11" s="23">
        <v>1937.03</v>
      </c>
      <c r="AB11" s="23">
        <v>0</v>
      </c>
      <c r="AC11" s="23">
        <v>0</v>
      </c>
      <c r="AD11" s="23">
        <v>0</v>
      </c>
      <c r="AE11" s="23">
        <v>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1866.58</v>
      </c>
      <c r="AQ11" s="23">
        <v>0</v>
      </c>
      <c r="AR11" s="23">
        <v>0</v>
      </c>
      <c r="AS11" s="23">
        <v>0</v>
      </c>
      <c r="AT11" s="23">
        <v>0</v>
      </c>
      <c r="AU11" s="23">
        <v>1866.58</v>
      </c>
      <c r="AV11" s="9">
        <v>0</v>
      </c>
      <c r="AW11" s="9">
        <v>0</v>
      </c>
      <c r="AX11" s="9">
        <v>0</v>
      </c>
      <c r="AY11" s="9">
        <v>0</v>
      </c>
      <c r="AZ11" s="8" t="s">
        <v>39</v>
      </c>
    </row>
    <row r="12" spans="1:52" ht="51.4" customHeight="1">
      <c r="A12" s="10" t="s">
        <v>41</v>
      </c>
      <c r="B12" s="16"/>
      <c r="C12" s="16" t="s">
        <v>42</v>
      </c>
      <c r="D12" s="16"/>
      <c r="E12" s="16" t="s">
        <v>43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9" t="s">
        <v>41</v>
      </c>
      <c r="AA12" s="24">
        <v>1937.03</v>
      </c>
      <c r="AB12" s="24">
        <v>0</v>
      </c>
      <c r="AC12" s="24">
        <v>0</v>
      </c>
      <c r="AD12" s="24">
        <v>0</v>
      </c>
      <c r="AE12" s="24">
        <v>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>
        <v>1866.58</v>
      </c>
      <c r="AQ12" s="24">
        <v>0</v>
      </c>
      <c r="AR12" s="24">
        <v>0</v>
      </c>
      <c r="AS12" s="24">
        <v>0</v>
      </c>
      <c r="AT12" s="24">
        <v>0</v>
      </c>
      <c r="AU12" s="24">
        <v>1866.58</v>
      </c>
      <c r="AV12" s="11">
        <v>0</v>
      </c>
      <c r="AW12" s="11">
        <v>0</v>
      </c>
      <c r="AX12" s="11">
        <v>0</v>
      </c>
      <c r="AY12" s="11">
        <v>0</v>
      </c>
      <c r="AZ12" s="10" t="s">
        <v>41</v>
      </c>
    </row>
    <row r="13" spans="1:52" ht="34.15" customHeight="1">
      <c r="A13" s="10" t="s">
        <v>44</v>
      </c>
      <c r="B13" s="16"/>
      <c r="C13" s="16" t="s">
        <v>42</v>
      </c>
      <c r="D13" s="16"/>
      <c r="E13" s="16" t="s">
        <v>45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7"/>
      <c r="X13" s="17"/>
      <c r="Y13" s="17"/>
      <c r="Z13" s="19" t="s">
        <v>44</v>
      </c>
      <c r="AA13" s="24">
        <v>1937.03</v>
      </c>
      <c r="AB13" s="24">
        <v>0</v>
      </c>
      <c r="AC13" s="24">
        <v>0</v>
      </c>
      <c r="AD13" s="24">
        <v>0</v>
      </c>
      <c r="AE13" s="24">
        <v>0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>
        <v>1866.58</v>
      </c>
      <c r="AQ13" s="24">
        <v>0</v>
      </c>
      <c r="AR13" s="24">
        <v>0</v>
      </c>
      <c r="AS13" s="24">
        <v>0</v>
      </c>
      <c r="AT13" s="24">
        <v>0</v>
      </c>
      <c r="AU13" s="24">
        <v>1866.58</v>
      </c>
      <c r="AV13" s="11">
        <v>0</v>
      </c>
      <c r="AW13" s="11">
        <v>0</v>
      </c>
      <c r="AX13" s="11">
        <v>0</v>
      </c>
      <c r="AY13" s="11">
        <v>0</v>
      </c>
      <c r="AZ13" s="10" t="s">
        <v>44</v>
      </c>
    </row>
    <row r="14" spans="1:52" ht="34.15" customHeight="1">
      <c r="A14" s="10" t="s">
        <v>46</v>
      </c>
      <c r="B14" s="16"/>
      <c r="C14" s="16" t="s">
        <v>42</v>
      </c>
      <c r="D14" s="16"/>
      <c r="E14" s="16" t="s">
        <v>47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7"/>
      <c r="X14" s="17"/>
      <c r="Y14" s="17"/>
      <c r="Z14" s="19" t="s">
        <v>46</v>
      </c>
      <c r="AA14" s="24">
        <v>868.86433</v>
      </c>
      <c r="AB14" s="24">
        <v>0</v>
      </c>
      <c r="AC14" s="24">
        <v>0</v>
      </c>
      <c r="AD14" s="24">
        <v>0</v>
      </c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>
        <v>839.57</v>
      </c>
      <c r="AQ14" s="24">
        <v>0</v>
      </c>
      <c r="AR14" s="24">
        <v>0</v>
      </c>
      <c r="AS14" s="24">
        <v>0</v>
      </c>
      <c r="AT14" s="24">
        <v>0</v>
      </c>
      <c r="AU14" s="24">
        <v>839.57</v>
      </c>
      <c r="AV14" s="11">
        <v>0</v>
      </c>
      <c r="AW14" s="11">
        <v>0</v>
      </c>
      <c r="AX14" s="11">
        <v>0</v>
      </c>
      <c r="AY14" s="11">
        <v>0</v>
      </c>
      <c r="AZ14" s="10" t="s">
        <v>46</v>
      </c>
    </row>
    <row r="15" spans="1:52" ht="97.5" customHeight="1">
      <c r="A15" s="10" t="s">
        <v>48</v>
      </c>
      <c r="B15" s="16"/>
      <c r="C15" s="16" t="s">
        <v>42</v>
      </c>
      <c r="D15" s="16"/>
      <c r="E15" s="16" t="s">
        <v>47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 t="s">
        <v>49</v>
      </c>
      <c r="U15" s="16"/>
      <c r="V15" s="17"/>
      <c r="W15" s="17"/>
      <c r="X15" s="17"/>
      <c r="Y15" s="17"/>
      <c r="Z15" s="19" t="s">
        <v>48</v>
      </c>
      <c r="AA15" s="24">
        <v>772.26432999999997</v>
      </c>
      <c r="AB15" s="24">
        <v>0</v>
      </c>
      <c r="AC15" s="24">
        <v>0</v>
      </c>
      <c r="AD15" s="24">
        <v>0</v>
      </c>
      <c r="AE15" s="24">
        <v>0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>
        <v>742.97</v>
      </c>
      <c r="AQ15" s="24">
        <v>0</v>
      </c>
      <c r="AR15" s="24">
        <v>0</v>
      </c>
      <c r="AS15" s="24">
        <v>0</v>
      </c>
      <c r="AT15" s="24">
        <v>0</v>
      </c>
      <c r="AU15" s="24">
        <v>742.97</v>
      </c>
      <c r="AV15" s="11">
        <v>0</v>
      </c>
      <c r="AW15" s="11">
        <v>0</v>
      </c>
      <c r="AX15" s="11">
        <v>0</v>
      </c>
      <c r="AY15" s="11">
        <v>0</v>
      </c>
      <c r="AZ15" s="10" t="s">
        <v>48</v>
      </c>
    </row>
    <row r="16" spans="1:52" ht="51.4" customHeight="1">
      <c r="A16" s="10" t="s">
        <v>50</v>
      </c>
      <c r="B16" s="16"/>
      <c r="C16" s="16" t="s">
        <v>42</v>
      </c>
      <c r="D16" s="16"/>
      <c r="E16" s="16" t="s">
        <v>47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51</v>
      </c>
      <c r="U16" s="16"/>
      <c r="V16" s="17"/>
      <c r="W16" s="17"/>
      <c r="X16" s="17"/>
      <c r="Y16" s="17"/>
      <c r="Z16" s="19" t="s">
        <v>50</v>
      </c>
      <c r="AA16" s="24">
        <v>96.6</v>
      </c>
      <c r="AB16" s="24">
        <v>0</v>
      </c>
      <c r="AC16" s="24">
        <v>0</v>
      </c>
      <c r="AD16" s="24">
        <v>0</v>
      </c>
      <c r="AE16" s="24">
        <v>0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>
        <v>96.6</v>
      </c>
      <c r="AQ16" s="24">
        <v>0</v>
      </c>
      <c r="AR16" s="24">
        <v>0</v>
      </c>
      <c r="AS16" s="24">
        <v>0</v>
      </c>
      <c r="AT16" s="24">
        <v>0</v>
      </c>
      <c r="AU16" s="24">
        <v>96.6</v>
      </c>
      <c r="AV16" s="11">
        <v>0</v>
      </c>
      <c r="AW16" s="11">
        <v>0</v>
      </c>
      <c r="AX16" s="11">
        <v>0</v>
      </c>
      <c r="AY16" s="11">
        <v>0</v>
      </c>
      <c r="AZ16" s="10" t="s">
        <v>50</v>
      </c>
    </row>
    <row r="17" spans="1:52" ht="18" customHeight="1">
      <c r="A17" s="10" t="s">
        <v>52</v>
      </c>
      <c r="B17" s="16"/>
      <c r="C17" s="16" t="s">
        <v>42</v>
      </c>
      <c r="D17" s="16"/>
      <c r="E17" s="16" t="s">
        <v>53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7"/>
      <c r="X17" s="17"/>
      <c r="Y17" s="17"/>
      <c r="Z17" s="19" t="s">
        <v>52</v>
      </c>
      <c r="AA17" s="24">
        <v>1068.1656700000001</v>
      </c>
      <c r="AB17" s="24">
        <v>0</v>
      </c>
      <c r="AC17" s="24">
        <v>0</v>
      </c>
      <c r="AD17" s="24">
        <v>0</v>
      </c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>
        <v>1027.01</v>
      </c>
      <c r="AQ17" s="24">
        <v>0</v>
      </c>
      <c r="AR17" s="24">
        <v>0</v>
      </c>
      <c r="AS17" s="24">
        <v>0</v>
      </c>
      <c r="AT17" s="24">
        <v>0</v>
      </c>
      <c r="AU17" s="24">
        <v>1027.01</v>
      </c>
      <c r="AV17" s="11">
        <v>0</v>
      </c>
      <c r="AW17" s="11">
        <v>0</v>
      </c>
      <c r="AX17" s="11">
        <v>0</v>
      </c>
      <c r="AY17" s="11">
        <v>0</v>
      </c>
      <c r="AZ17" s="10" t="s">
        <v>52</v>
      </c>
    </row>
    <row r="18" spans="1:52" ht="94.5" customHeight="1">
      <c r="A18" s="10" t="s">
        <v>48</v>
      </c>
      <c r="B18" s="16"/>
      <c r="C18" s="16" t="s">
        <v>42</v>
      </c>
      <c r="D18" s="16"/>
      <c r="E18" s="16" t="s">
        <v>53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49</v>
      </c>
      <c r="U18" s="16"/>
      <c r="V18" s="17"/>
      <c r="W18" s="17"/>
      <c r="X18" s="17"/>
      <c r="Y18" s="17"/>
      <c r="Z18" s="19" t="s">
        <v>48</v>
      </c>
      <c r="AA18" s="24">
        <v>1068.1656700000001</v>
      </c>
      <c r="AB18" s="24">
        <v>0</v>
      </c>
      <c r="AC18" s="24">
        <v>0</v>
      </c>
      <c r="AD18" s="24">
        <v>0</v>
      </c>
      <c r="AE18" s="24">
        <v>0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>
        <v>1027.01</v>
      </c>
      <c r="AQ18" s="24">
        <v>0</v>
      </c>
      <c r="AR18" s="24">
        <v>0</v>
      </c>
      <c r="AS18" s="24">
        <v>0</v>
      </c>
      <c r="AT18" s="24">
        <v>0</v>
      </c>
      <c r="AU18" s="24">
        <v>1027.01</v>
      </c>
      <c r="AV18" s="11">
        <v>0</v>
      </c>
      <c r="AW18" s="11">
        <v>0</v>
      </c>
      <c r="AX18" s="11">
        <v>0</v>
      </c>
      <c r="AY18" s="11">
        <v>0</v>
      </c>
      <c r="AZ18" s="10" t="s">
        <v>48</v>
      </c>
    </row>
    <row r="19" spans="1:52" ht="34.15" customHeight="1">
      <c r="A19" s="8" t="s">
        <v>54</v>
      </c>
      <c r="B19" s="14" t="s">
        <v>55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5"/>
      <c r="Z19" s="18" t="s">
        <v>54</v>
      </c>
      <c r="AA19" s="23">
        <v>2572.16</v>
      </c>
      <c r="AB19" s="23">
        <v>0</v>
      </c>
      <c r="AC19" s="23">
        <v>0</v>
      </c>
      <c r="AD19" s="23">
        <v>0</v>
      </c>
      <c r="AE19" s="23">
        <v>0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2529.84</v>
      </c>
      <c r="AQ19" s="23">
        <v>0</v>
      </c>
      <c r="AR19" s="23">
        <v>0</v>
      </c>
      <c r="AS19" s="23">
        <v>0</v>
      </c>
      <c r="AT19" s="23">
        <v>0</v>
      </c>
      <c r="AU19" s="23">
        <v>2529.84</v>
      </c>
      <c r="AV19" s="9">
        <v>0</v>
      </c>
      <c r="AW19" s="9">
        <v>0</v>
      </c>
      <c r="AX19" s="9">
        <v>0</v>
      </c>
      <c r="AY19" s="9">
        <v>0</v>
      </c>
      <c r="AZ19" s="8" t="s">
        <v>54</v>
      </c>
    </row>
    <row r="20" spans="1:52" ht="51.4" customHeight="1">
      <c r="A20" s="10" t="s">
        <v>41</v>
      </c>
      <c r="B20" s="16"/>
      <c r="C20" s="16" t="s">
        <v>56</v>
      </c>
      <c r="D20" s="16"/>
      <c r="E20" s="16" t="s">
        <v>43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17"/>
      <c r="Y20" s="17"/>
      <c r="Z20" s="19" t="s">
        <v>41</v>
      </c>
      <c r="AA20" s="24">
        <v>2292.16</v>
      </c>
      <c r="AB20" s="24">
        <v>0</v>
      </c>
      <c r="AC20" s="24">
        <v>0</v>
      </c>
      <c r="AD20" s="24">
        <v>0</v>
      </c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>
        <v>2249.84</v>
      </c>
      <c r="AQ20" s="24">
        <v>0</v>
      </c>
      <c r="AR20" s="24">
        <v>0</v>
      </c>
      <c r="AS20" s="24">
        <v>0</v>
      </c>
      <c r="AT20" s="24">
        <v>0</v>
      </c>
      <c r="AU20" s="24">
        <v>2249.84</v>
      </c>
      <c r="AV20" s="11">
        <v>0</v>
      </c>
      <c r="AW20" s="11">
        <v>0</v>
      </c>
      <c r="AX20" s="11">
        <v>0</v>
      </c>
      <c r="AY20" s="11">
        <v>0</v>
      </c>
      <c r="AZ20" s="10" t="s">
        <v>41</v>
      </c>
    </row>
    <row r="21" spans="1:52" ht="34.15" customHeight="1">
      <c r="A21" s="10" t="s">
        <v>44</v>
      </c>
      <c r="B21" s="16"/>
      <c r="C21" s="16" t="s">
        <v>56</v>
      </c>
      <c r="D21" s="16"/>
      <c r="E21" s="16" t="s">
        <v>45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17"/>
      <c r="Y21" s="17"/>
      <c r="Z21" s="19" t="s">
        <v>44</v>
      </c>
      <c r="AA21" s="24">
        <v>2292.16</v>
      </c>
      <c r="AB21" s="24">
        <v>0</v>
      </c>
      <c r="AC21" s="24">
        <v>0</v>
      </c>
      <c r="AD21" s="24">
        <v>0</v>
      </c>
      <c r="AE21" s="24">
        <v>0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>
        <v>2249.84</v>
      </c>
      <c r="AQ21" s="24">
        <v>0</v>
      </c>
      <c r="AR21" s="24">
        <v>0</v>
      </c>
      <c r="AS21" s="24">
        <v>0</v>
      </c>
      <c r="AT21" s="24">
        <v>0</v>
      </c>
      <c r="AU21" s="24">
        <v>2249.84</v>
      </c>
      <c r="AV21" s="11">
        <v>0</v>
      </c>
      <c r="AW21" s="11">
        <v>0</v>
      </c>
      <c r="AX21" s="11">
        <v>0</v>
      </c>
      <c r="AY21" s="11">
        <v>0</v>
      </c>
      <c r="AZ21" s="10" t="s">
        <v>44</v>
      </c>
    </row>
    <row r="22" spans="1:52" ht="34.15" customHeight="1">
      <c r="A22" s="10" t="s">
        <v>57</v>
      </c>
      <c r="B22" s="16"/>
      <c r="C22" s="16" t="s">
        <v>56</v>
      </c>
      <c r="D22" s="16"/>
      <c r="E22" s="16" t="s">
        <v>58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9" t="s">
        <v>57</v>
      </c>
      <c r="AA22" s="24">
        <v>852</v>
      </c>
      <c r="AB22" s="24">
        <v>0</v>
      </c>
      <c r="AC22" s="24">
        <v>0</v>
      </c>
      <c r="AD22" s="24">
        <v>0</v>
      </c>
      <c r="AE22" s="24">
        <v>0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>
        <v>852</v>
      </c>
      <c r="AQ22" s="24">
        <v>0</v>
      </c>
      <c r="AR22" s="24">
        <v>0</v>
      </c>
      <c r="AS22" s="24">
        <v>0</v>
      </c>
      <c r="AT22" s="24">
        <v>0</v>
      </c>
      <c r="AU22" s="24">
        <v>852</v>
      </c>
      <c r="AV22" s="11">
        <v>0</v>
      </c>
      <c r="AW22" s="11">
        <v>0</v>
      </c>
      <c r="AX22" s="11">
        <v>0</v>
      </c>
      <c r="AY22" s="11">
        <v>0</v>
      </c>
      <c r="AZ22" s="10" t="s">
        <v>57</v>
      </c>
    </row>
    <row r="23" spans="1:52" ht="96.75" customHeight="1">
      <c r="A23" s="10" t="s">
        <v>48</v>
      </c>
      <c r="B23" s="16"/>
      <c r="C23" s="16" t="s">
        <v>56</v>
      </c>
      <c r="D23" s="16"/>
      <c r="E23" s="16" t="s">
        <v>58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49</v>
      </c>
      <c r="U23" s="16"/>
      <c r="V23" s="17"/>
      <c r="W23" s="17"/>
      <c r="X23" s="17"/>
      <c r="Y23" s="17"/>
      <c r="Z23" s="19" t="s">
        <v>48</v>
      </c>
      <c r="AA23" s="24">
        <v>852</v>
      </c>
      <c r="AB23" s="24">
        <v>0</v>
      </c>
      <c r="AC23" s="24">
        <v>0</v>
      </c>
      <c r="AD23" s="24">
        <v>0</v>
      </c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>
        <v>852</v>
      </c>
      <c r="AQ23" s="24">
        <v>0</v>
      </c>
      <c r="AR23" s="24">
        <v>0</v>
      </c>
      <c r="AS23" s="24">
        <v>0</v>
      </c>
      <c r="AT23" s="24">
        <v>0</v>
      </c>
      <c r="AU23" s="24">
        <v>852</v>
      </c>
      <c r="AV23" s="11">
        <v>0</v>
      </c>
      <c r="AW23" s="11">
        <v>0</v>
      </c>
      <c r="AX23" s="11">
        <v>0</v>
      </c>
      <c r="AY23" s="11">
        <v>0</v>
      </c>
      <c r="AZ23" s="10" t="s">
        <v>48</v>
      </c>
    </row>
    <row r="24" spans="1:52" ht="34.15" customHeight="1">
      <c r="A24" s="10" t="s">
        <v>46</v>
      </c>
      <c r="B24" s="16"/>
      <c r="C24" s="16" t="s">
        <v>56</v>
      </c>
      <c r="D24" s="16"/>
      <c r="E24" s="16" t="s">
        <v>47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9" t="s">
        <v>46</v>
      </c>
      <c r="AA24" s="24">
        <v>1440.16</v>
      </c>
      <c r="AB24" s="24">
        <v>0</v>
      </c>
      <c r="AC24" s="24">
        <v>0</v>
      </c>
      <c r="AD24" s="24">
        <v>0</v>
      </c>
      <c r="AE24" s="24">
        <v>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>
        <v>1397.84</v>
      </c>
      <c r="AQ24" s="24">
        <v>0</v>
      </c>
      <c r="AR24" s="24">
        <v>0</v>
      </c>
      <c r="AS24" s="24">
        <v>0</v>
      </c>
      <c r="AT24" s="24">
        <v>0</v>
      </c>
      <c r="AU24" s="24">
        <v>1397.84</v>
      </c>
      <c r="AV24" s="11">
        <v>0</v>
      </c>
      <c r="AW24" s="11">
        <v>0</v>
      </c>
      <c r="AX24" s="11">
        <v>0</v>
      </c>
      <c r="AY24" s="11">
        <v>0</v>
      </c>
      <c r="AZ24" s="10" t="s">
        <v>46</v>
      </c>
    </row>
    <row r="25" spans="1:52" ht="95.25" customHeight="1">
      <c r="A25" s="10" t="s">
        <v>48</v>
      </c>
      <c r="B25" s="16"/>
      <c r="C25" s="16" t="s">
        <v>56</v>
      </c>
      <c r="D25" s="16"/>
      <c r="E25" s="16" t="s">
        <v>47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49</v>
      </c>
      <c r="U25" s="16"/>
      <c r="V25" s="17"/>
      <c r="W25" s="17"/>
      <c r="X25" s="17"/>
      <c r="Y25" s="17"/>
      <c r="Z25" s="19" t="s">
        <v>48</v>
      </c>
      <c r="AA25" s="24">
        <v>1110.46</v>
      </c>
      <c r="AB25" s="24">
        <v>0</v>
      </c>
      <c r="AC25" s="24">
        <v>0</v>
      </c>
      <c r="AD25" s="24">
        <v>0</v>
      </c>
      <c r="AE25" s="24">
        <v>0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>
        <v>1068.1400000000001</v>
      </c>
      <c r="AQ25" s="24">
        <v>0</v>
      </c>
      <c r="AR25" s="24">
        <v>0</v>
      </c>
      <c r="AS25" s="24">
        <v>0</v>
      </c>
      <c r="AT25" s="24">
        <v>0</v>
      </c>
      <c r="AU25" s="24">
        <v>1068.1400000000001</v>
      </c>
      <c r="AV25" s="11">
        <v>0</v>
      </c>
      <c r="AW25" s="11">
        <v>0</v>
      </c>
      <c r="AX25" s="11">
        <v>0</v>
      </c>
      <c r="AY25" s="11">
        <v>0</v>
      </c>
      <c r="AZ25" s="10" t="s">
        <v>48</v>
      </c>
    </row>
    <row r="26" spans="1:52" ht="51.4" customHeight="1">
      <c r="A26" s="10" t="s">
        <v>50</v>
      </c>
      <c r="B26" s="16"/>
      <c r="C26" s="16" t="s">
        <v>56</v>
      </c>
      <c r="D26" s="16"/>
      <c r="E26" s="16" t="s">
        <v>47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51</v>
      </c>
      <c r="U26" s="16"/>
      <c r="V26" s="17"/>
      <c r="W26" s="17"/>
      <c r="X26" s="17"/>
      <c r="Y26" s="17"/>
      <c r="Z26" s="19" t="s">
        <v>50</v>
      </c>
      <c r="AA26" s="24">
        <v>329.49</v>
      </c>
      <c r="AB26" s="24">
        <v>0</v>
      </c>
      <c r="AC26" s="24">
        <v>0</v>
      </c>
      <c r="AD26" s="24">
        <v>0</v>
      </c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>
        <v>329.5</v>
      </c>
      <c r="AQ26" s="24">
        <v>0</v>
      </c>
      <c r="AR26" s="24">
        <v>0</v>
      </c>
      <c r="AS26" s="24">
        <v>0</v>
      </c>
      <c r="AT26" s="24">
        <v>0</v>
      </c>
      <c r="AU26" s="24">
        <v>329.5</v>
      </c>
      <c r="AV26" s="11">
        <v>0</v>
      </c>
      <c r="AW26" s="11">
        <v>0</v>
      </c>
      <c r="AX26" s="11">
        <v>0</v>
      </c>
      <c r="AY26" s="11">
        <v>0</v>
      </c>
      <c r="AZ26" s="10" t="s">
        <v>50</v>
      </c>
    </row>
    <row r="27" spans="1:52" ht="21" customHeight="1">
      <c r="A27" s="10" t="s">
        <v>59</v>
      </c>
      <c r="B27" s="16"/>
      <c r="C27" s="16" t="s">
        <v>56</v>
      </c>
      <c r="D27" s="16"/>
      <c r="E27" s="16" t="s">
        <v>47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60</v>
      </c>
      <c r="U27" s="16"/>
      <c r="V27" s="17"/>
      <c r="W27" s="17"/>
      <c r="X27" s="17"/>
      <c r="Y27" s="17"/>
      <c r="Z27" s="19" t="s">
        <v>59</v>
      </c>
      <c r="AA27" s="24">
        <v>0.21</v>
      </c>
      <c r="AB27" s="24">
        <v>0</v>
      </c>
      <c r="AC27" s="24">
        <v>0</v>
      </c>
      <c r="AD27" s="24">
        <v>0</v>
      </c>
      <c r="AE27" s="24">
        <v>0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>
        <v>0.2</v>
      </c>
      <c r="AQ27" s="24">
        <v>0</v>
      </c>
      <c r="AR27" s="24">
        <v>0</v>
      </c>
      <c r="AS27" s="24">
        <v>0</v>
      </c>
      <c r="AT27" s="24">
        <v>0</v>
      </c>
      <c r="AU27" s="24">
        <v>0.2</v>
      </c>
      <c r="AV27" s="11">
        <v>0</v>
      </c>
      <c r="AW27" s="11">
        <v>0</v>
      </c>
      <c r="AX27" s="11">
        <v>0</v>
      </c>
      <c r="AY27" s="11">
        <v>0</v>
      </c>
      <c r="AZ27" s="10" t="s">
        <v>59</v>
      </c>
    </row>
    <row r="28" spans="1:52" ht="51.4" customHeight="1">
      <c r="A28" s="10" t="s">
        <v>41</v>
      </c>
      <c r="B28" s="16"/>
      <c r="C28" s="16" t="s">
        <v>61</v>
      </c>
      <c r="D28" s="16"/>
      <c r="E28" s="16" t="s">
        <v>43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7"/>
      <c r="X28" s="17"/>
      <c r="Y28" s="17"/>
      <c r="Z28" s="19" t="s">
        <v>41</v>
      </c>
      <c r="AA28" s="24">
        <v>280</v>
      </c>
      <c r="AB28" s="24">
        <v>0</v>
      </c>
      <c r="AC28" s="24">
        <v>0</v>
      </c>
      <c r="AD28" s="24">
        <v>0</v>
      </c>
      <c r="AE28" s="24">
        <v>0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>
        <v>280</v>
      </c>
      <c r="AQ28" s="24">
        <v>0</v>
      </c>
      <c r="AR28" s="24">
        <v>0</v>
      </c>
      <c r="AS28" s="24">
        <v>0</v>
      </c>
      <c r="AT28" s="24">
        <v>0</v>
      </c>
      <c r="AU28" s="24">
        <v>280</v>
      </c>
      <c r="AV28" s="11">
        <v>0</v>
      </c>
      <c r="AW28" s="11">
        <v>0</v>
      </c>
      <c r="AX28" s="11">
        <v>0</v>
      </c>
      <c r="AY28" s="11">
        <v>0</v>
      </c>
      <c r="AZ28" s="10" t="s">
        <v>41</v>
      </c>
    </row>
    <row r="29" spans="1:52" ht="18.75" customHeight="1">
      <c r="A29" s="10" t="s">
        <v>62</v>
      </c>
      <c r="B29" s="16"/>
      <c r="C29" s="16" t="s">
        <v>61</v>
      </c>
      <c r="D29" s="16"/>
      <c r="E29" s="16" t="s">
        <v>63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7"/>
      <c r="X29" s="17"/>
      <c r="Y29" s="17"/>
      <c r="Z29" s="19" t="s">
        <v>62</v>
      </c>
      <c r="AA29" s="24">
        <v>280</v>
      </c>
      <c r="AB29" s="24">
        <v>0</v>
      </c>
      <c r="AC29" s="24">
        <v>0</v>
      </c>
      <c r="AD29" s="24">
        <v>0</v>
      </c>
      <c r="AE29" s="24">
        <v>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>
        <v>280</v>
      </c>
      <c r="AQ29" s="24">
        <v>0</v>
      </c>
      <c r="AR29" s="24">
        <v>0</v>
      </c>
      <c r="AS29" s="24">
        <v>0</v>
      </c>
      <c r="AT29" s="24">
        <v>0</v>
      </c>
      <c r="AU29" s="24">
        <v>280</v>
      </c>
      <c r="AV29" s="11">
        <v>0</v>
      </c>
      <c r="AW29" s="11">
        <v>0</v>
      </c>
      <c r="AX29" s="11">
        <v>0</v>
      </c>
      <c r="AY29" s="11">
        <v>0</v>
      </c>
      <c r="AZ29" s="10" t="s">
        <v>62</v>
      </c>
    </row>
    <row r="30" spans="1:52" ht="63.75" customHeight="1">
      <c r="A30" s="10" t="s">
        <v>64</v>
      </c>
      <c r="B30" s="16"/>
      <c r="C30" s="16" t="s">
        <v>61</v>
      </c>
      <c r="D30" s="16"/>
      <c r="E30" s="16" t="s">
        <v>65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7"/>
      <c r="X30" s="17"/>
      <c r="Y30" s="17"/>
      <c r="Z30" s="19" t="s">
        <v>64</v>
      </c>
      <c r="AA30" s="24">
        <v>243.56800000000001</v>
      </c>
      <c r="AB30" s="24">
        <v>0</v>
      </c>
      <c r="AC30" s="24">
        <v>0</v>
      </c>
      <c r="AD30" s="24">
        <v>0</v>
      </c>
      <c r="AE30" s="24">
        <v>0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>
        <v>280</v>
      </c>
      <c r="AQ30" s="24">
        <v>0</v>
      </c>
      <c r="AR30" s="24">
        <v>0</v>
      </c>
      <c r="AS30" s="24">
        <v>0</v>
      </c>
      <c r="AT30" s="24">
        <v>0</v>
      </c>
      <c r="AU30" s="24">
        <v>280</v>
      </c>
      <c r="AV30" s="11">
        <v>0</v>
      </c>
      <c r="AW30" s="11">
        <v>0</v>
      </c>
      <c r="AX30" s="11">
        <v>0</v>
      </c>
      <c r="AY30" s="11">
        <v>0</v>
      </c>
      <c r="AZ30" s="10" t="s">
        <v>64</v>
      </c>
    </row>
    <row r="31" spans="1:52" ht="51.4" customHeight="1">
      <c r="A31" s="10" t="s">
        <v>50</v>
      </c>
      <c r="B31" s="16"/>
      <c r="C31" s="16" t="s">
        <v>61</v>
      </c>
      <c r="D31" s="16"/>
      <c r="E31" s="16" t="s">
        <v>65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51</v>
      </c>
      <c r="U31" s="16"/>
      <c r="V31" s="17"/>
      <c r="W31" s="17"/>
      <c r="X31" s="17"/>
      <c r="Y31" s="17"/>
      <c r="Z31" s="19" t="s">
        <v>50</v>
      </c>
      <c r="AA31" s="24">
        <v>243.56800000000001</v>
      </c>
      <c r="AB31" s="24">
        <v>0</v>
      </c>
      <c r="AC31" s="24">
        <v>0</v>
      </c>
      <c r="AD31" s="24">
        <v>0</v>
      </c>
      <c r="AE31" s="24">
        <v>0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>
        <v>280</v>
      </c>
      <c r="AQ31" s="24">
        <v>0</v>
      </c>
      <c r="AR31" s="24">
        <v>0</v>
      </c>
      <c r="AS31" s="24">
        <v>0</v>
      </c>
      <c r="AT31" s="24">
        <v>0</v>
      </c>
      <c r="AU31" s="24">
        <v>280</v>
      </c>
      <c r="AV31" s="11">
        <v>0</v>
      </c>
      <c r="AW31" s="11">
        <v>0</v>
      </c>
      <c r="AX31" s="11">
        <v>0</v>
      </c>
      <c r="AY31" s="11">
        <v>0</v>
      </c>
      <c r="AZ31" s="10" t="s">
        <v>50</v>
      </c>
    </row>
    <row r="32" spans="1:52" ht="34.15" customHeight="1">
      <c r="A32" s="10" t="s">
        <v>66</v>
      </c>
      <c r="B32" s="16"/>
      <c r="C32" s="16" t="s">
        <v>61</v>
      </c>
      <c r="D32" s="16"/>
      <c r="E32" s="16" t="s">
        <v>67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7"/>
      <c r="X32" s="17"/>
      <c r="Y32" s="17"/>
      <c r="Z32" s="19" t="s">
        <v>66</v>
      </c>
      <c r="AA32" s="24">
        <v>36.432000000000002</v>
      </c>
      <c r="AB32" s="24">
        <v>0</v>
      </c>
      <c r="AC32" s="24">
        <v>0</v>
      </c>
      <c r="AD32" s="24">
        <v>0</v>
      </c>
      <c r="AE32" s="24">
        <v>0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11">
        <v>0</v>
      </c>
      <c r="AW32" s="11">
        <v>0</v>
      </c>
      <c r="AX32" s="11">
        <v>0</v>
      </c>
      <c r="AY32" s="11">
        <v>0</v>
      </c>
      <c r="AZ32" s="10" t="s">
        <v>66</v>
      </c>
    </row>
    <row r="33" spans="1:52" ht="51.4" customHeight="1">
      <c r="A33" s="10" t="s">
        <v>50</v>
      </c>
      <c r="B33" s="16"/>
      <c r="C33" s="16" t="s">
        <v>61</v>
      </c>
      <c r="D33" s="16"/>
      <c r="E33" s="16" t="s">
        <v>67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51</v>
      </c>
      <c r="U33" s="16"/>
      <c r="V33" s="17"/>
      <c r="W33" s="17"/>
      <c r="X33" s="17"/>
      <c r="Y33" s="17"/>
      <c r="Z33" s="19" t="s">
        <v>50</v>
      </c>
      <c r="AA33" s="24">
        <v>36.432000000000002</v>
      </c>
      <c r="AB33" s="24">
        <v>0</v>
      </c>
      <c r="AC33" s="24">
        <v>0</v>
      </c>
      <c r="AD33" s="24">
        <v>0</v>
      </c>
      <c r="AE33" s="24">
        <v>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11">
        <v>0</v>
      </c>
      <c r="AW33" s="11">
        <v>0</v>
      </c>
      <c r="AX33" s="11">
        <v>0</v>
      </c>
      <c r="AY33" s="11">
        <v>0</v>
      </c>
      <c r="AZ33" s="10" t="s">
        <v>50</v>
      </c>
    </row>
    <row r="34" spans="1:52" ht="34.15" customHeight="1">
      <c r="A34" s="8" t="s">
        <v>68</v>
      </c>
      <c r="B34" s="14" t="s">
        <v>69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5"/>
      <c r="X34" s="15"/>
      <c r="Y34" s="15"/>
      <c r="Z34" s="18" t="s">
        <v>68</v>
      </c>
      <c r="AA34" s="23">
        <f>176505.85123-100-56.12117</f>
        <v>176349.73006</v>
      </c>
      <c r="AB34" s="23">
        <v>53861.65842</v>
      </c>
      <c r="AC34" s="23">
        <v>72917.05416</v>
      </c>
      <c r="AD34" s="23">
        <v>19071.05097</v>
      </c>
      <c r="AE34" s="23">
        <v>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f>137360.98835-3455.86</f>
        <v>133905.12835000001</v>
      </c>
      <c r="AQ34" s="23">
        <v>32512.227879999999</v>
      </c>
      <c r="AR34" s="23">
        <v>40396.990709999998</v>
      </c>
      <c r="AS34" s="23">
        <v>13196.895640000001</v>
      </c>
      <c r="AT34" s="23">
        <v>0</v>
      </c>
      <c r="AU34" s="23">
        <f>88322.61431-3701.11</f>
        <v>84621.504310000004</v>
      </c>
      <c r="AV34" s="9">
        <v>14244.53498</v>
      </c>
      <c r="AW34" s="9">
        <v>14426.386329999999</v>
      </c>
      <c r="AX34" s="9">
        <v>645.27700000000004</v>
      </c>
      <c r="AY34" s="9">
        <v>0</v>
      </c>
      <c r="AZ34" s="8" t="s">
        <v>68</v>
      </c>
    </row>
    <row r="35" spans="1:52" ht="51.4" customHeight="1">
      <c r="A35" s="10" t="s">
        <v>41</v>
      </c>
      <c r="B35" s="16"/>
      <c r="C35" s="16" t="s">
        <v>70</v>
      </c>
      <c r="D35" s="16"/>
      <c r="E35" s="16" t="s">
        <v>43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7"/>
      <c r="X35" s="17"/>
      <c r="Y35" s="17"/>
      <c r="Z35" s="19" t="s">
        <v>41</v>
      </c>
      <c r="AA35" s="24">
        <v>1740.15517</v>
      </c>
      <c r="AB35" s="24">
        <v>0</v>
      </c>
      <c r="AC35" s="24">
        <v>0</v>
      </c>
      <c r="AD35" s="24">
        <v>0</v>
      </c>
      <c r="AE35" s="24">
        <v>0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>
        <v>1502.34</v>
      </c>
      <c r="AQ35" s="24">
        <v>0</v>
      </c>
      <c r="AR35" s="24">
        <v>0</v>
      </c>
      <c r="AS35" s="24">
        <v>0</v>
      </c>
      <c r="AT35" s="24">
        <v>0</v>
      </c>
      <c r="AU35" s="24">
        <v>1502.34</v>
      </c>
      <c r="AV35" s="11">
        <v>0</v>
      </c>
      <c r="AW35" s="11">
        <v>0</v>
      </c>
      <c r="AX35" s="11">
        <v>0</v>
      </c>
      <c r="AY35" s="11">
        <v>0</v>
      </c>
      <c r="AZ35" s="10" t="s">
        <v>41</v>
      </c>
    </row>
    <row r="36" spans="1:52" ht="34.15" customHeight="1">
      <c r="A36" s="10" t="s">
        <v>44</v>
      </c>
      <c r="B36" s="16"/>
      <c r="C36" s="16" t="s">
        <v>70</v>
      </c>
      <c r="D36" s="16"/>
      <c r="E36" s="16" t="s">
        <v>45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9" t="s">
        <v>44</v>
      </c>
      <c r="AA36" s="24">
        <v>1740.15517</v>
      </c>
      <c r="AB36" s="24">
        <v>0</v>
      </c>
      <c r="AC36" s="24">
        <v>0</v>
      </c>
      <c r="AD36" s="24">
        <v>0</v>
      </c>
      <c r="AE36" s="24">
        <v>0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>
        <v>1502.34</v>
      </c>
      <c r="AQ36" s="24">
        <v>0</v>
      </c>
      <c r="AR36" s="24">
        <v>0</v>
      </c>
      <c r="AS36" s="24">
        <v>0</v>
      </c>
      <c r="AT36" s="24">
        <v>0</v>
      </c>
      <c r="AU36" s="24">
        <v>1502.34</v>
      </c>
      <c r="AV36" s="11">
        <v>0</v>
      </c>
      <c r="AW36" s="11">
        <v>0</v>
      </c>
      <c r="AX36" s="11">
        <v>0</v>
      </c>
      <c r="AY36" s="11">
        <v>0</v>
      </c>
      <c r="AZ36" s="10" t="s">
        <v>44</v>
      </c>
    </row>
    <row r="37" spans="1:52" ht="85.5" customHeight="1">
      <c r="A37" s="10" t="s">
        <v>71</v>
      </c>
      <c r="B37" s="16"/>
      <c r="C37" s="16" t="s">
        <v>70</v>
      </c>
      <c r="D37" s="16"/>
      <c r="E37" s="16" t="s">
        <v>72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7"/>
      <c r="X37" s="17"/>
      <c r="Y37" s="17"/>
      <c r="Z37" s="19" t="s">
        <v>71</v>
      </c>
      <c r="AA37" s="24">
        <v>180.07517000000001</v>
      </c>
      <c r="AB37" s="24">
        <v>0</v>
      </c>
      <c r="AC37" s="24">
        <v>0</v>
      </c>
      <c r="AD37" s="24">
        <v>0</v>
      </c>
      <c r="AE37" s="24">
        <v>0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11">
        <v>0</v>
      </c>
      <c r="AW37" s="11">
        <v>0</v>
      </c>
      <c r="AX37" s="11">
        <v>0</v>
      </c>
      <c r="AY37" s="11">
        <v>0</v>
      </c>
      <c r="AZ37" s="10" t="s">
        <v>71</v>
      </c>
    </row>
    <row r="38" spans="1:52" ht="96.75" customHeight="1">
      <c r="A38" s="10" t="s">
        <v>48</v>
      </c>
      <c r="B38" s="16"/>
      <c r="C38" s="16" t="s">
        <v>70</v>
      </c>
      <c r="D38" s="16"/>
      <c r="E38" s="16" t="s">
        <v>72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49</v>
      </c>
      <c r="U38" s="16"/>
      <c r="V38" s="17"/>
      <c r="W38" s="17"/>
      <c r="X38" s="17"/>
      <c r="Y38" s="17"/>
      <c r="Z38" s="19" t="s">
        <v>48</v>
      </c>
      <c r="AA38" s="24">
        <v>180.07517000000001</v>
      </c>
      <c r="AB38" s="24">
        <v>0</v>
      </c>
      <c r="AC38" s="24">
        <v>0</v>
      </c>
      <c r="AD38" s="24">
        <v>0</v>
      </c>
      <c r="AE38" s="24">
        <v>0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11">
        <v>0</v>
      </c>
      <c r="AW38" s="11">
        <v>0</v>
      </c>
      <c r="AX38" s="11">
        <v>0</v>
      </c>
      <c r="AY38" s="11">
        <v>0</v>
      </c>
      <c r="AZ38" s="10" t="s">
        <v>48</v>
      </c>
    </row>
    <row r="39" spans="1:52" ht="19.5" customHeight="1">
      <c r="A39" s="10" t="s">
        <v>73</v>
      </c>
      <c r="B39" s="16"/>
      <c r="C39" s="16" t="s">
        <v>70</v>
      </c>
      <c r="D39" s="16"/>
      <c r="E39" s="16" t="s">
        <v>74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7"/>
      <c r="X39" s="17"/>
      <c r="Y39" s="17"/>
      <c r="Z39" s="19" t="s">
        <v>73</v>
      </c>
      <c r="AA39" s="24">
        <v>1560.08</v>
      </c>
      <c r="AB39" s="24">
        <v>0</v>
      </c>
      <c r="AC39" s="24">
        <v>0</v>
      </c>
      <c r="AD39" s="24">
        <v>0</v>
      </c>
      <c r="AE39" s="24">
        <v>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>
        <v>1502.34</v>
      </c>
      <c r="AQ39" s="24">
        <v>0</v>
      </c>
      <c r="AR39" s="24">
        <v>0</v>
      </c>
      <c r="AS39" s="24">
        <v>0</v>
      </c>
      <c r="AT39" s="24">
        <v>0</v>
      </c>
      <c r="AU39" s="24">
        <v>1502.34</v>
      </c>
      <c r="AV39" s="11">
        <v>0</v>
      </c>
      <c r="AW39" s="11">
        <v>0</v>
      </c>
      <c r="AX39" s="11">
        <v>0</v>
      </c>
      <c r="AY39" s="11">
        <v>0</v>
      </c>
      <c r="AZ39" s="10" t="s">
        <v>73</v>
      </c>
    </row>
    <row r="40" spans="1:52" ht="94.5" customHeight="1">
      <c r="A40" s="10" t="s">
        <v>48</v>
      </c>
      <c r="B40" s="16"/>
      <c r="C40" s="16" t="s">
        <v>70</v>
      </c>
      <c r="D40" s="16"/>
      <c r="E40" s="16" t="s">
        <v>74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49</v>
      </c>
      <c r="U40" s="16"/>
      <c r="V40" s="17"/>
      <c r="W40" s="17"/>
      <c r="X40" s="17"/>
      <c r="Y40" s="17"/>
      <c r="Z40" s="19" t="s">
        <v>48</v>
      </c>
      <c r="AA40" s="24">
        <v>1560.08</v>
      </c>
      <c r="AB40" s="24">
        <v>0</v>
      </c>
      <c r="AC40" s="24">
        <v>0</v>
      </c>
      <c r="AD40" s="24">
        <v>0</v>
      </c>
      <c r="AE40" s="24">
        <v>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>
        <v>1502.34</v>
      </c>
      <c r="AQ40" s="24">
        <v>0</v>
      </c>
      <c r="AR40" s="24">
        <v>0</v>
      </c>
      <c r="AS40" s="24">
        <v>0</v>
      </c>
      <c r="AT40" s="24">
        <v>0</v>
      </c>
      <c r="AU40" s="24">
        <v>1502.34</v>
      </c>
      <c r="AV40" s="11">
        <v>0</v>
      </c>
      <c r="AW40" s="11">
        <v>0</v>
      </c>
      <c r="AX40" s="11">
        <v>0</v>
      </c>
      <c r="AY40" s="11">
        <v>0</v>
      </c>
      <c r="AZ40" s="10" t="s">
        <v>48</v>
      </c>
    </row>
    <row r="41" spans="1:52" ht="51.4" customHeight="1">
      <c r="A41" s="10" t="s">
        <v>41</v>
      </c>
      <c r="B41" s="16"/>
      <c r="C41" s="16" t="s">
        <v>75</v>
      </c>
      <c r="D41" s="16"/>
      <c r="E41" s="16" t="s">
        <v>43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7"/>
      <c r="Y41" s="17"/>
      <c r="Z41" s="19" t="s">
        <v>41</v>
      </c>
      <c r="AA41" s="24">
        <f>24625.52659-56.12117</f>
        <v>24569.405420000003</v>
      </c>
      <c r="AB41" s="24">
        <v>0</v>
      </c>
      <c r="AC41" s="24">
        <v>1176.75</v>
      </c>
      <c r="AD41" s="24">
        <v>0</v>
      </c>
      <c r="AE41" s="24">
        <v>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>
        <f>21950.66-3455.86</f>
        <v>18494.8</v>
      </c>
      <c r="AQ41" s="24">
        <v>0</v>
      </c>
      <c r="AR41" s="24">
        <v>1174.55</v>
      </c>
      <c r="AS41" s="24">
        <v>0</v>
      </c>
      <c r="AT41" s="24">
        <v>0</v>
      </c>
      <c r="AU41" s="24">
        <f>23967.61-3701.11</f>
        <v>20266.5</v>
      </c>
      <c r="AV41" s="11">
        <v>0</v>
      </c>
      <c r="AW41" s="11">
        <v>1181.9000000000001</v>
      </c>
      <c r="AX41" s="11">
        <v>0</v>
      </c>
      <c r="AY41" s="11">
        <v>0</v>
      </c>
      <c r="AZ41" s="10" t="s">
        <v>41</v>
      </c>
    </row>
    <row r="42" spans="1:52" ht="34.15" customHeight="1">
      <c r="A42" s="10" t="s">
        <v>44</v>
      </c>
      <c r="B42" s="16"/>
      <c r="C42" s="16" t="s">
        <v>75</v>
      </c>
      <c r="D42" s="16"/>
      <c r="E42" s="16" t="s">
        <v>45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/>
      <c r="X42" s="17"/>
      <c r="Y42" s="17"/>
      <c r="Z42" s="19" t="s">
        <v>44</v>
      </c>
      <c r="AA42" s="24">
        <f>24625.52659-56.12117</f>
        <v>24569.405420000003</v>
      </c>
      <c r="AB42" s="24">
        <v>0</v>
      </c>
      <c r="AC42" s="24">
        <v>1176.75</v>
      </c>
      <c r="AD42" s="24">
        <v>0</v>
      </c>
      <c r="AE42" s="24">
        <v>0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>
        <f>21950.66-3455.86</f>
        <v>18494.8</v>
      </c>
      <c r="AQ42" s="24">
        <v>0</v>
      </c>
      <c r="AR42" s="24">
        <v>1174.55</v>
      </c>
      <c r="AS42" s="24">
        <v>0</v>
      </c>
      <c r="AT42" s="24">
        <v>0</v>
      </c>
      <c r="AU42" s="24">
        <f>23967.61-3701.11</f>
        <v>20266.5</v>
      </c>
      <c r="AV42" s="11">
        <v>0</v>
      </c>
      <c r="AW42" s="11">
        <v>1181.9000000000001</v>
      </c>
      <c r="AX42" s="11">
        <v>0</v>
      </c>
      <c r="AY42" s="11">
        <v>0</v>
      </c>
      <c r="AZ42" s="10" t="s">
        <v>44</v>
      </c>
    </row>
    <row r="43" spans="1:52" ht="78.75" customHeight="1">
      <c r="A43" s="10" t="s">
        <v>76</v>
      </c>
      <c r="B43" s="16"/>
      <c r="C43" s="16" t="s">
        <v>75</v>
      </c>
      <c r="D43" s="16"/>
      <c r="E43" s="16" t="s">
        <v>77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19" t="s">
        <v>76</v>
      </c>
      <c r="AA43" s="24">
        <v>282.89999999999998</v>
      </c>
      <c r="AB43" s="24">
        <v>0</v>
      </c>
      <c r="AC43" s="24">
        <v>282.89999999999998</v>
      </c>
      <c r="AD43" s="24">
        <v>0</v>
      </c>
      <c r="AE43" s="24">
        <v>0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>
        <v>282.89999999999998</v>
      </c>
      <c r="AQ43" s="24">
        <v>0</v>
      </c>
      <c r="AR43" s="24">
        <v>282.89999999999998</v>
      </c>
      <c r="AS43" s="24">
        <v>0</v>
      </c>
      <c r="AT43" s="24">
        <v>0</v>
      </c>
      <c r="AU43" s="24">
        <v>282.89999999999998</v>
      </c>
      <c r="AV43" s="11">
        <v>0</v>
      </c>
      <c r="AW43" s="11">
        <v>282.89999999999998</v>
      </c>
      <c r="AX43" s="11">
        <v>0</v>
      </c>
      <c r="AY43" s="11">
        <v>0</v>
      </c>
      <c r="AZ43" s="10" t="s">
        <v>76</v>
      </c>
    </row>
    <row r="44" spans="1:52" ht="95.25" customHeight="1">
      <c r="A44" s="10" t="s">
        <v>48</v>
      </c>
      <c r="B44" s="16"/>
      <c r="C44" s="16" t="s">
        <v>75</v>
      </c>
      <c r="D44" s="16"/>
      <c r="E44" s="16" t="s">
        <v>77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49</v>
      </c>
      <c r="U44" s="16"/>
      <c r="V44" s="17"/>
      <c r="W44" s="17"/>
      <c r="X44" s="17"/>
      <c r="Y44" s="17"/>
      <c r="Z44" s="19" t="s">
        <v>48</v>
      </c>
      <c r="AA44" s="24">
        <v>254.9</v>
      </c>
      <c r="AB44" s="24">
        <v>0</v>
      </c>
      <c r="AC44" s="24">
        <v>254.9</v>
      </c>
      <c r="AD44" s="24">
        <v>0</v>
      </c>
      <c r="AE44" s="24">
        <v>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>
        <v>254.9</v>
      </c>
      <c r="AQ44" s="24">
        <v>0</v>
      </c>
      <c r="AR44" s="24">
        <v>254.9</v>
      </c>
      <c r="AS44" s="24">
        <v>0</v>
      </c>
      <c r="AT44" s="24">
        <v>0</v>
      </c>
      <c r="AU44" s="24">
        <v>254.9</v>
      </c>
      <c r="AV44" s="11">
        <v>0</v>
      </c>
      <c r="AW44" s="11">
        <v>254.9</v>
      </c>
      <c r="AX44" s="11">
        <v>0</v>
      </c>
      <c r="AY44" s="11">
        <v>0</v>
      </c>
      <c r="AZ44" s="10" t="s">
        <v>48</v>
      </c>
    </row>
    <row r="45" spans="1:52" ht="51.4" customHeight="1">
      <c r="A45" s="10" t="s">
        <v>50</v>
      </c>
      <c r="B45" s="16"/>
      <c r="C45" s="16" t="s">
        <v>75</v>
      </c>
      <c r="D45" s="16"/>
      <c r="E45" s="16" t="s">
        <v>77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51</v>
      </c>
      <c r="U45" s="16"/>
      <c r="V45" s="17"/>
      <c r="W45" s="17"/>
      <c r="X45" s="17"/>
      <c r="Y45" s="17"/>
      <c r="Z45" s="19" t="s">
        <v>50</v>
      </c>
      <c r="AA45" s="24">
        <v>28</v>
      </c>
      <c r="AB45" s="24">
        <v>0</v>
      </c>
      <c r="AC45" s="24">
        <v>28</v>
      </c>
      <c r="AD45" s="24">
        <v>0</v>
      </c>
      <c r="AE45" s="24">
        <v>0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>
        <v>28</v>
      </c>
      <c r="AQ45" s="24">
        <v>0</v>
      </c>
      <c r="AR45" s="24">
        <v>28</v>
      </c>
      <c r="AS45" s="24">
        <v>0</v>
      </c>
      <c r="AT45" s="24">
        <v>0</v>
      </c>
      <c r="AU45" s="24">
        <v>28</v>
      </c>
      <c r="AV45" s="11">
        <v>0</v>
      </c>
      <c r="AW45" s="11">
        <v>28</v>
      </c>
      <c r="AX45" s="11">
        <v>0</v>
      </c>
      <c r="AY45" s="11">
        <v>0</v>
      </c>
      <c r="AZ45" s="10" t="s">
        <v>50</v>
      </c>
    </row>
    <row r="46" spans="1:52" ht="33" customHeight="1">
      <c r="A46" s="10" t="s">
        <v>78</v>
      </c>
      <c r="B46" s="16"/>
      <c r="C46" s="16" t="s">
        <v>75</v>
      </c>
      <c r="D46" s="16"/>
      <c r="E46" s="16" t="s">
        <v>79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7"/>
      <c r="X46" s="17"/>
      <c r="Y46" s="17"/>
      <c r="Z46" s="19" t="s">
        <v>78</v>
      </c>
      <c r="AA46" s="24">
        <v>3</v>
      </c>
      <c r="AB46" s="24">
        <v>0</v>
      </c>
      <c r="AC46" s="24">
        <v>3</v>
      </c>
      <c r="AD46" s="24">
        <v>0</v>
      </c>
      <c r="AE46" s="24">
        <v>0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>
        <v>3</v>
      </c>
      <c r="AQ46" s="24">
        <v>0</v>
      </c>
      <c r="AR46" s="24">
        <v>3</v>
      </c>
      <c r="AS46" s="24">
        <v>0</v>
      </c>
      <c r="AT46" s="24">
        <v>0</v>
      </c>
      <c r="AU46" s="24">
        <v>3</v>
      </c>
      <c r="AV46" s="11">
        <v>0</v>
      </c>
      <c r="AW46" s="11">
        <v>3</v>
      </c>
      <c r="AX46" s="11">
        <v>0</v>
      </c>
      <c r="AY46" s="11">
        <v>0</v>
      </c>
      <c r="AZ46" s="10" t="s">
        <v>78</v>
      </c>
    </row>
    <row r="47" spans="1:52" ht="51.4" customHeight="1">
      <c r="A47" s="10" t="s">
        <v>50</v>
      </c>
      <c r="B47" s="16"/>
      <c r="C47" s="16" t="s">
        <v>75</v>
      </c>
      <c r="D47" s="16"/>
      <c r="E47" s="16" t="s">
        <v>79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51</v>
      </c>
      <c r="U47" s="16"/>
      <c r="V47" s="17"/>
      <c r="W47" s="17"/>
      <c r="X47" s="17"/>
      <c r="Y47" s="17"/>
      <c r="Z47" s="19" t="s">
        <v>50</v>
      </c>
      <c r="AA47" s="24">
        <v>3</v>
      </c>
      <c r="AB47" s="24">
        <v>0</v>
      </c>
      <c r="AC47" s="24">
        <v>3</v>
      </c>
      <c r="AD47" s="24">
        <v>0</v>
      </c>
      <c r="AE47" s="24">
        <v>0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>
        <v>3</v>
      </c>
      <c r="AQ47" s="24">
        <v>0</v>
      </c>
      <c r="AR47" s="24">
        <v>3</v>
      </c>
      <c r="AS47" s="24">
        <v>0</v>
      </c>
      <c r="AT47" s="24">
        <v>0</v>
      </c>
      <c r="AU47" s="24">
        <v>3</v>
      </c>
      <c r="AV47" s="11">
        <v>0</v>
      </c>
      <c r="AW47" s="11">
        <v>3</v>
      </c>
      <c r="AX47" s="11">
        <v>0</v>
      </c>
      <c r="AY47" s="11">
        <v>0</v>
      </c>
      <c r="AZ47" s="10" t="s">
        <v>50</v>
      </c>
    </row>
    <row r="48" spans="1:52" ht="33.75" customHeight="1">
      <c r="A48" s="10" t="s">
        <v>80</v>
      </c>
      <c r="B48" s="16"/>
      <c r="C48" s="16" t="s">
        <v>75</v>
      </c>
      <c r="D48" s="16"/>
      <c r="E48" s="16" t="s">
        <v>81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7"/>
      <c r="X48" s="17"/>
      <c r="Y48" s="17"/>
      <c r="Z48" s="19" t="s">
        <v>80</v>
      </c>
      <c r="AA48" s="24">
        <v>45.4</v>
      </c>
      <c r="AB48" s="24">
        <v>0</v>
      </c>
      <c r="AC48" s="24">
        <v>45.4</v>
      </c>
      <c r="AD48" s="24">
        <v>0</v>
      </c>
      <c r="AE48" s="24">
        <v>0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>
        <v>45.4</v>
      </c>
      <c r="AQ48" s="24">
        <v>0</v>
      </c>
      <c r="AR48" s="24">
        <v>45.4</v>
      </c>
      <c r="AS48" s="24">
        <v>0</v>
      </c>
      <c r="AT48" s="24">
        <v>0</v>
      </c>
      <c r="AU48" s="24">
        <v>45.4</v>
      </c>
      <c r="AV48" s="11">
        <v>0</v>
      </c>
      <c r="AW48" s="11">
        <v>45.4</v>
      </c>
      <c r="AX48" s="11">
        <v>0</v>
      </c>
      <c r="AY48" s="11">
        <v>0</v>
      </c>
      <c r="AZ48" s="10" t="s">
        <v>80</v>
      </c>
    </row>
    <row r="49" spans="1:52" ht="99.75" customHeight="1">
      <c r="A49" s="10" t="s">
        <v>48</v>
      </c>
      <c r="B49" s="16"/>
      <c r="C49" s="16" t="s">
        <v>75</v>
      </c>
      <c r="D49" s="16"/>
      <c r="E49" s="16" t="s">
        <v>81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49</v>
      </c>
      <c r="U49" s="16"/>
      <c r="V49" s="17"/>
      <c r="W49" s="17"/>
      <c r="X49" s="17"/>
      <c r="Y49" s="17"/>
      <c r="Z49" s="19" t="s">
        <v>48</v>
      </c>
      <c r="AA49" s="24">
        <v>45.4</v>
      </c>
      <c r="AB49" s="24">
        <v>0</v>
      </c>
      <c r="AC49" s="24">
        <v>45.4</v>
      </c>
      <c r="AD49" s="24">
        <v>0</v>
      </c>
      <c r="AE49" s="24">
        <v>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>
        <v>45.4</v>
      </c>
      <c r="AQ49" s="24">
        <v>0</v>
      </c>
      <c r="AR49" s="24">
        <v>45.4</v>
      </c>
      <c r="AS49" s="24">
        <v>0</v>
      </c>
      <c r="AT49" s="24">
        <v>0</v>
      </c>
      <c r="AU49" s="24">
        <v>45.4</v>
      </c>
      <c r="AV49" s="11">
        <v>0</v>
      </c>
      <c r="AW49" s="11">
        <v>45.4</v>
      </c>
      <c r="AX49" s="11">
        <v>0</v>
      </c>
      <c r="AY49" s="11">
        <v>0</v>
      </c>
      <c r="AZ49" s="10" t="s">
        <v>48</v>
      </c>
    </row>
    <row r="50" spans="1:52" ht="85.5" customHeight="1">
      <c r="A50" s="10" t="s">
        <v>71</v>
      </c>
      <c r="B50" s="16"/>
      <c r="C50" s="16" t="s">
        <v>75</v>
      </c>
      <c r="D50" s="16"/>
      <c r="E50" s="16" t="s">
        <v>72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7"/>
      <c r="X50" s="17"/>
      <c r="Y50" s="17"/>
      <c r="Z50" s="19" t="s">
        <v>71</v>
      </c>
      <c r="AA50" s="24">
        <v>295.74459000000002</v>
      </c>
      <c r="AB50" s="24">
        <v>0</v>
      </c>
      <c r="AC50" s="24">
        <v>0</v>
      </c>
      <c r="AD50" s="24">
        <v>0</v>
      </c>
      <c r="AE50" s="24">
        <v>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11">
        <v>0</v>
      </c>
      <c r="AW50" s="11">
        <v>0</v>
      </c>
      <c r="AX50" s="11">
        <v>0</v>
      </c>
      <c r="AY50" s="11">
        <v>0</v>
      </c>
      <c r="AZ50" s="10" t="s">
        <v>71</v>
      </c>
    </row>
    <row r="51" spans="1:52" ht="96.75" customHeight="1">
      <c r="A51" s="10" t="s">
        <v>48</v>
      </c>
      <c r="B51" s="16"/>
      <c r="C51" s="16" t="s">
        <v>75</v>
      </c>
      <c r="D51" s="16"/>
      <c r="E51" s="16" t="s">
        <v>72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49</v>
      </c>
      <c r="U51" s="16"/>
      <c r="V51" s="17"/>
      <c r="W51" s="17"/>
      <c r="X51" s="17"/>
      <c r="Y51" s="17"/>
      <c r="Z51" s="19" t="s">
        <v>48</v>
      </c>
      <c r="AA51" s="24">
        <v>195.74458999999999</v>
      </c>
      <c r="AB51" s="24">
        <v>0</v>
      </c>
      <c r="AC51" s="24">
        <v>0</v>
      </c>
      <c r="AD51" s="24">
        <v>0</v>
      </c>
      <c r="AE51" s="24">
        <v>0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11">
        <v>0</v>
      </c>
      <c r="AW51" s="11">
        <v>0</v>
      </c>
      <c r="AX51" s="11">
        <v>0</v>
      </c>
      <c r="AY51" s="11">
        <v>0</v>
      </c>
      <c r="AZ51" s="10" t="s">
        <v>48</v>
      </c>
    </row>
    <row r="52" spans="1:52" ht="51.4" customHeight="1">
      <c r="A52" s="10" t="s">
        <v>50</v>
      </c>
      <c r="B52" s="16"/>
      <c r="C52" s="16" t="s">
        <v>75</v>
      </c>
      <c r="D52" s="16"/>
      <c r="E52" s="16" t="s">
        <v>72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51</v>
      </c>
      <c r="U52" s="16"/>
      <c r="V52" s="17"/>
      <c r="W52" s="17"/>
      <c r="X52" s="17"/>
      <c r="Y52" s="17"/>
      <c r="Z52" s="19" t="s">
        <v>50</v>
      </c>
      <c r="AA52" s="24">
        <v>100</v>
      </c>
      <c r="AB52" s="24">
        <v>0</v>
      </c>
      <c r="AC52" s="24">
        <v>0</v>
      </c>
      <c r="AD52" s="24">
        <v>0</v>
      </c>
      <c r="AE52" s="24">
        <v>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11">
        <v>0</v>
      </c>
      <c r="AW52" s="11">
        <v>0</v>
      </c>
      <c r="AX52" s="11">
        <v>0</v>
      </c>
      <c r="AY52" s="11">
        <v>0</v>
      </c>
      <c r="AZ52" s="10" t="s">
        <v>50</v>
      </c>
    </row>
    <row r="53" spans="1:52" ht="52.5" customHeight="1">
      <c r="A53" s="10" t="s">
        <v>82</v>
      </c>
      <c r="B53" s="16"/>
      <c r="C53" s="16" t="s">
        <v>75</v>
      </c>
      <c r="D53" s="16"/>
      <c r="E53" s="16" t="s">
        <v>83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7"/>
      <c r="X53" s="17"/>
      <c r="Y53" s="17"/>
      <c r="Z53" s="19" t="s">
        <v>82</v>
      </c>
      <c r="AA53" s="24">
        <v>783.8</v>
      </c>
      <c r="AB53" s="24">
        <v>0</v>
      </c>
      <c r="AC53" s="24">
        <v>783.8</v>
      </c>
      <c r="AD53" s="24">
        <v>0</v>
      </c>
      <c r="AE53" s="24">
        <v>0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>
        <v>783.8</v>
      </c>
      <c r="AQ53" s="24">
        <v>0</v>
      </c>
      <c r="AR53" s="24">
        <v>783.8</v>
      </c>
      <c r="AS53" s="24">
        <v>0</v>
      </c>
      <c r="AT53" s="24">
        <v>0</v>
      </c>
      <c r="AU53" s="24">
        <v>783.8</v>
      </c>
      <c r="AV53" s="11">
        <v>0</v>
      </c>
      <c r="AW53" s="11">
        <v>783.8</v>
      </c>
      <c r="AX53" s="11">
        <v>0</v>
      </c>
      <c r="AY53" s="11">
        <v>0</v>
      </c>
      <c r="AZ53" s="10" t="s">
        <v>82</v>
      </c>
    </row>
    <row r="54" spans="1:52" ht="95.25" customHeight="1">
      <c r="A54" s="10" t="s">
        <v>48</v>
      </c>
      <c r="B54" s="16"/>
      <c r="C54" s="16" t="s">
        <v>75</v>
      </c>
      <c r="D54" s="16"/>
      <c r="E54" s="16" t="s">
        <v>83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49</v>
      </c>
      <c r="U54" s="16"/>
      <c r="V54" s="17"/>
      <c r="W54" s="17"/>
      <c r="X54" s="17"/>
      <c r="Y54" s="17"/>
      <c r="Z54" s="19" t="s">
        <v>48</v>
      </c>
      <c r="AA54" s="24">
        <v>763.8</v>
      </c>
      <c r="AB54" s="24">
        <v>0</v>
      </c>
      <c r="AC54" s="24">
        <v>763.8</v>
      </c>
      <c r="AD54" s="24">
        <v>0</v>
      </c>
      <c r="AE54" s="24">
        <v>0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>
        <v>763.8</v>
      </c>
      <c r="AQ54" s="24">
        <v>0</v>
      </c>
      <c r="AR54" s="24">
        <v>763.8</v>
      </c>
      <c r="AS54" s="24">
        <v>0</v>
      </c>
      <c r="AT54" s="24">
        <v>0</v>
      </c>
      <c r="AU54" s="24">
        <v>763.8</v>
      </c>
      <c r="AV54" s="11">
        <v>0</v>
      </c>
      <c r="AW54" s="11">
        <v>763.8</v>
      </c>
      <c r="AX54" s="11">
        <v>0</v>
      </c>
      <c r="AY54" s="11">
        <v>0</v>
      </c>
      <c r="AZ54" s="10" t="s">
        <v>48</v>
      </c>
    </row>
    <row r="55" spans="1:52" ht="51.4" customHeight="1">
      <c r="A55" s="10" t="s">
        <v>50</v>
      </c>
      <c r="B55" s="16"/>
      <c r="C55" s="16" t="s">
        <v>75</v>
      </c>
      <c r="D55" s="16"/>
      <c r="E55" s="16" t="s">
        <v>83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51</v>
      </c>
      <c r="U55" s="16"/>
      <c r="V55" s="17"/>
      <c r="W55" s="17"/>
      <c r="X55" s="17"/>
      <c r="Y55" s="17"/>
      <c r="Z55" s="19" t="s">
        <v>50</v>
      </c>
      <c r="AA55" s="24">
        <v>20</v>
      </c>
      <c r="AB55" s="24">
        <v>0</v>
      </c>
      <c r="AC55" s="24">
        <v>20</v>
      </c>
      <c r="AD55" s="24">
        <v>0</v>
      </c>
      <c r="AE55" s="24">
        <v>0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>
        <v>20</v>
      </c>
      <c r="AQ55" s="24">
        <v>0</v>
      </c>
      <c r="AR55" s="24">
        <v>20</v>
      </c>
      <c r="AS55" s="24">
        <v>0</v>
      </c>
      <c r="AT55" s="24">
        <v>0</v>
      </c>
      <c r="AU55" s="24">
        <v>20</v>
      </c>
      <c r="AV55" s="11">
        <v>0</v>
      </c>
      <c r="AW55" s="11">
        <v>20</v>
      </c>
      <c r="AX55" s="11">
        <v>0</v>
      </c>
      <c r="AY55" s="11">
        <v>0</v>
      </c>
      <c r="AZ55" s="10" t="s">
        <v>50</v>
      </c>
    </row>
    <row r="56" spans="1:52" ht="112.5" customHeight="1">
      <c r="A56" s="10" t="s">
        <v>84</v>
      </c>
      <c r="B56" s="16"/>
      <c r="C56" s="16" t="s">
        <v>75</v>
      </c>
      <c r="D56" s="16"/>
      <c r="E56" s="16" t="s">
        <v>85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7"/>
      <c r="X56" s="17"/>
      <c r="Y56" s="17"/>
      <c r="Z56" s="19" t="s">
        <v>84</v>
      </c>
      <c r="AA56" s="24">
        <v>27.05</v>
      </c>
      <c r="AB56" s="24">
        <v>0</v>
      </c>
      <c r="AC56" s="24">
        <v>27.05</v>
      </c>
      <c r="AD56" s="24">
        <v>0</v>
      </c>
      <c r="AE56" s="24">
        <v>0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>
        <v>27.05</v>
      </c>
      <c r="AQ56" s="24">
        <v>0</v>
      </c>
      <c r="AR56" s="24">
        <v>27.05</v>
      </c>
      <c r="AS56" s="24">
        <v>0</v>
      </c>
      <c r="AT56" s="24">
        <v>0</v>
      </c>
      <c r="AU56" s="24">
        <v>54.1</v>
      </c>
      <c r="AV56" s="11">
        <v>0</v>
      </c>
      <c r="AW56" s="11">
        <v>54.1</v>
      </c>
      <c r="AX56" s="11">
        <v>0</v>
      </c>
      <c r="AY56" s="11">
        <v>0</v>
      </c>
      <c r="AZ56" s="10" t="s">
        <v>84</v>
      </c>
    </row>
    <row r="57" spans="1:52" ht="98.25" customHeight="1">
      <c r="A57" s="10" t="s">
        <v>48</v>
      </c>
      <c r="B57" s="16"/>
      <c r="C57" s="16" t="s">
        <v>75</v>
      </c>
      <c r="D57" s="16"/>
      <c r="E57" s="16" t="s">
        <v>85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49</v>
      </c>
      <c r="U57" s="16"/>
      <c r="V57" s="17"/>
      <c r="W57" s="17"/>
      <c r="X57" s="17"/>
      <c r="Y57" s="17"/>
      <c r="Z57" s="19" t="s">
        <v>48</v>
      </c>
      <c r="AA57" s="24">
        <v>27.05</v>
      </c>
      <c r="AB57" s="24">
        <v>0</v>
      </c>
      <c r="AC57" s="24">
        <v>27.05</v>
      </c>
      <c r="AD57" s="24">
        <v>0</v>
      </c>
      <c r="AE57" s="24">
        <v>0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>
        <v>27.05</v>
      </c>
      <c r="AQ57" s="24">
        <v>0</v>
      </c>
      <c r="AR57" s="24">
        <v>27.05</v>
      </c>
      <c r="AS57" s="24">
        <v>0</v>
      </c>
      <c r="AT57" s="24">
        <v>0</v>
      </c>
      <c r="AU57" s="24">
        <v>54.1</v>
      </c>
      <c r="AV57" s="11">
        <v>0</v>
      </c>
      <c r="AW57" s="11">
        <v>54.1</v>
      </c>
      <c r="AX57" s="11">
        <v>0</v>
      </c>
      <c r="AY57" s="11">
        <v>0</v>
      </c>
      <c r="AZ57" s="10" t="s">
        <v>48</v>
      </c>
    </row>
    <row r="58" spans="1:52" ht="81" customHeight="1">
      <c r="A58" s="10" t="s">
        <v>86</v>
      </c>
      <c r="B58" s="16"/>
      <c r="C58" s="16" t="s">
        <v>75</v>
      </c>
      <c r="D58" s="16"/>
      <c r="E58" s="16" t="s">
        <v>87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7"/>
      <c r="X58" s="17"/>
      <c r="Y58" s="17"/>
      <c r="Z58" s="19" t="s">
        <v>86</v>
      </c>
      <c r="AA58" s="24">
        <v>12.3</v>
      </c>
      <c r="AB58" s="24">
        <v>0</v>
      </c>
      <c r="AC58" s="24">
        <v>12.3</v>
      </c>
      <c r="AD58" s="24">
        <v>0</v>
      </c>
      <c r="AE58" s="24">
        <v>0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>
        <v>10.1</v>
      </c>
      <c r="AQ58" s="24">
        <v>0</v>
      </c>
      <c r="AR58" s="24">
        <v>10.1</v>
      </c>
      <c r="AS58" s="24">
        <v>0</v>
      </c>
      <c r="AT58" s="24">
        <v>0</v>
      </c>
      <c r="AU58" s="24">
        <v>0</v>
      </c>
      <c r="AV58" s="11">
        <v>0</v>
      </c>
      <c r="AW58" s="11">
        <v>0</v>
      </c>
      <c r="AX58" s="11">
        <v>0</v>
      </c>
      <c r="AY58" s="11">
        <v>0</v>
      </c>
      <c r="AZ58" s="10" t="s">
        <v>86</v>
      </c>
    </row>
    <row r="59" spans="1:52" ht="97.5" customHeight="1">
      <c r="A59" s="10" t="s">
        <v>48</v>
      </c>
      <c r="B59" s="16"/>
      <c r="C59" s="16" t="s">
        <v>75</v>
      </c>
      <c r="D59" s="16"/>
      <c r="E59" s="16" t="s">
        <v>87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49</v>
      </c>
      <c r="U59" s="16"/>
      <c r="V59" s="17"/>
      <c r="W59" s="17"/>
      <c r="X59" s="17"/>
      <c r="Y59" s="17"/>
      <c r="Z59" s="19" t="s">
        <v>48</v>
      </c>
      <c r="AA59" s="24">
        <v>12.3</v>
      </c>
      <c r="AB59" s="24">
        <v>0</v>
      </c>
      <c r="AC59" s="24">
        <v>12.3</v>
      </c>
      <c r="AD59" s="24">
        <v>0</v>
      </c>
      <c r="AE59" s="24">
        <v>0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>
        <v>10.1</v>
      </c>
      <c r="AQ59" s="24">
        <v>0</v>
      </c>
      <c r="AR59" s="24">
        <v>10.1</v>
      </c>
      <c r="AS59" s="24">
        <v>0</v>
      </c>
      <c r="AT59" s="24">
        <v>0</v>
      </c>
      <c r="AU59" s="24">
        <v>0</v>
      </c>
      <c r="AV59" s="11">
        <v>0</v>
      </c>
      <c r="AW59" s="11">
        <v>0</v>
      </c>
      <c r="AX59" s="11">
        <v>0</v>
      </c>
      <c r="AY59" s="11">
        <v>0</v>
      </c>
      <c r="AZ59" s="10" t="s">
        <v>48</v>
      </c>
    </row>
    <row r="60" spans="1:52" ht="81" customHeight="1">
      <c r="A60" s="10" t="s">
        <v>88</v>
      </c>
      <c r="B60" s="16"/>
      <c r="C60" s="16" t="s">
        <v>75</v>
      </c>
      <c r="D60" s="16"/>
      <c r="E60" s="16" t="s">
        <v>89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9" t="s">
        <v>88</v>
      </c>
      <c r="AA60" s="24">
        <v>9.8000000000000007</v>
      </c>
      <c r="AB60" s="24">
        <v>0</v>
      </c>
      <c r="AC60" s="24">
        <v>9.8000000000000007</v>
      </c>
      <c r="AD60" s="24">
        <v>0</v>
      </c>
      <c r="AE60" s="24">
        <v>0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>
        <v>9.8000000000000007</v>
      </c>
      <c r="AQ60" s="24">
        <v>0</v>
      </c>
      <c r="AR60" s="24">
        <v>9.8000000000000007</v>
      </c>
      <c r="AS60" s="24">
        <v>0</v>
      </c>
      <c r="AT60" s="24">
        <v>0</v>
      </c>
      <c r="AU60" s="24">
        <v>9.8000000000000007</v>
      </c>
      <c r="AV60" s="11">
        <v>0</v>
      </c>
      <c r="AW60" s="11">
        <v>9.8000000000000007</v>
      </c>
      <c r="AX60" s="11">
        <v>0</v>
      </c>
      <c r="AY60" s="11">
        <v>0</v>
      </c>
      <c r="AZ60" s="10" t="s">
        <v>88</v>
      </c>
    </row>
    <row r="61" spans="1:52" ht="96" customHeight="1">
      <c r="A61" s="10" t="s">
        <v>48</v>
      </c>
      <c r="B61" s="16"/>
      <c r="C61" s="16" t="s">
        <v>75</v>
      </c>
      <c r="D61" s="16"/>
      <c r="E61" s="16" t="s">
        <v>89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 t="s">
        <v>49</v>
      </c>
      <c r="U61" s="16"/>
      <c r="V61" s="17"/>
      <c r="W61" s="17"/>
      <c r="X61" s="17"/>
      <c r="Y61" s="17"/>
      <c r="Z61" s="19" t="s">
        <v>48</v>
      </c>
      <c r="AA61" s="24">
        <v>9.8000000000000007</v>
      </c>
      <c r="AB61" s="24">
        <v>0</v>
      </c>
      <c r="AC61" s="24">
        <v>9.8000000000000007</v>
      </c>
      <c r="AD61" s="24">
        <v>0</v>
      </c>
      <c r="AE61" s="24">
        <v>0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>
        <v>9.8000000000000007</v>
      </c>
      <c r="AQ61" s="24">
        <v>0</v>
      </c>
      <c r="AR61" s="24">
        <v>9.8000000000000007</v>
      </c>
      <c r="AS61" s="24">
        <v>0</v>
      </c>
      <c r="AT61" s="24">
        <v>0</v>
      </c>
      <c r="AU61" s="24">
        <v>9.8000000000000007</v>
      </c>
      <c r="AV61" s="11">
        <v>0</v>
      </c>
      <c r="AW61" s="11">
        <v>9.8000000000000007</v>
      </c>
      <c r="AX61" s="11">
        <v>0</v>
      </c>
      <c r="AY61" s="11">
        <v>0</v>
      </c>
      <c r="AZ61" s="10" t="s">
        <v>48</v>
      </c>
    </row>
    <row r="62" spans="1:52" ht="112.5" customHeight="1">
      <c r="A62" s="10" t="s">
        <v>90</v>
      </c>
      <c r="B62" s="16"/>
      <c r="C62" s="16" t="s">
        <v>75</v>
      </c>
      <c r="D62" s="16"/>
      <c r="E62" s="16" t="s">
        <v>91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9" t="s">
        <v>90</v>
      </c>
      <c r="AA62" s="24">
        <v>12.5</v>
      </c>
      <c r="AB62" s="24">
        <v>0</v>
      </c>
      <c r="AC62" s="24">
        <v>12.5</v>
      </c>
      <c r="AD62" s="24">
        <v>0</v>
      </c>
      <c r="AE62" s="24">
        <v>0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>
        <v>12.5</v>
      </c>
      <c r="AQ62" s="24">
        <v>0</v>
      </c>
      <c r="AR62" s="24">
        <v>12.5</v>
      </c>
      <c r="AS62" s="24">
        <v>0</v>
      </c>
      <c r="AT62" s="24">
        <v>0</v>
      </c>
      <c r="AU62" s="24">
        <v>12.5</v>
      </c>
      <c r="AV62" s="11">
        <v>0</v>
      </c>
      <c r="AW62" s="11">
        <v>2.9</v>
      </c>
      <c r="AX62" s="11">
        <v>0</v>
      </c>
      <c r="AY62" s="11">
        <v>0</v>
      </c>
      <c r="AZ62" s="10" t="s">
        <v>90</v>
      </c>
    </row>
    <row r="63" spans="1:52" ht="96.75" customHeight="1">
      <c r="A63" s="10" t="s">
        <v>48</v>
      </c>
      <c r="B63" s="16"/>
      <c r="C63" s="16" t="s">
        <v>75</v>
      </c>
      <c r="D63" s="16"/>
      <c r="E63" s="16" t="s">
        <v>91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49</v>
      </c>
      <c r="U63" s="16"/>
      <c r="V63" s="17"/>
      <c r="W63" s="17"/>
      <c r="X63" s="17"/>
      <c r="Y63" s="17"/>
      <c r="Z63" s="19" t="s">
        <v>48</v>
      </c>
      <c r="AA63" s="24">
        <v>12.5</v>
      </c>
      <c r="AB63" s="24">
        <v>0</v>
      </c>
      <c r="AC63" s="24">
        <v>12.5</v>
      </c>
      <c r="AD63" s="24">
        <v>0</v>
      </c>
      <c r="AE63" s="24">
        <v>0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>
        <v>12.5</v>
      </c>
      <c r="AQ63" s="24">
        <v>0</v>
      </c>
      <c r="AR63" s="24">
        <v>12.5</v>
      </c>
      <c r="AS63" s="24">
        <v>0</v>
      </c>
      <c r="AT63" s="24">
        <v>0</v>
      </c>
      <c r="AU63" s="24">
        <v>12.5</v>
      </c>
      <c r="AV63" s="11">
        <v>0</v>
      </c>
      <c r="AW63" s="11">
        <v>2.9</v>
      </c>
      <c r="AX63" s="11">
        <v>0</v>
      </c>
      <c r="AY63" s="11">
        <v>0</v>
      </c>
      <c r="AZ63" s="10" t="s">
        <v>48</v>
      </c>
    </row>
    <row r="64" spans="1:52" ht="34.15" customHeight="1">
      <c r="A64" s="10" t="s">
        <v>46</v>
      </c>
      <c r="B64" s="16"/>
      <c r="C64" s="16" t="s">
        <v>75</v>
      </c>
      <c r="D64" s="16"/>
      <c r="E64" s="16" t="s">
        <v>47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9" t="s">
        <v>46</v>
      </c>
      <c r="AA64" s="24">
        <f>23153.032-56.12117</f>
        <v>23096.910830000001</v>
      </c>
      <c r="AB64" s="24">
        <v>0</v>
      </c>
      <c r="AC64" s="24">
        <v>0</v>
      </c>
      <c r="AD64" s="24">
        <v>0</v>
      </c>
      <c r="AE64" s="24">
        <v>0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>
        <f>20776.11-3455.86</f>
        <v>17320.25</v>
      </c>
      <c r="AQ64" s="24">
        <v>0</v>
      </c>
      <c r="AR64" s="24">
        <v>0</v>
      </c>
      <c r="AS64" s="24">
        <v>0</v>
      </c>
      <c r="AT64" s="24">
        <v>0</v>
      </c>
      <c r="AU64" s="24">
        <f>22776.11-3701.11</f>
        <v>19075</v>
      </c>
      <c r="AV64" s="11">
        <v>0</v>
      </c>
      <c r="AW64" s="11">
        <v>0</v>
      </c>
      <c r="AX64" s="11">
        <v>0</v>
      </c>
      <c r="AY64" s="11">
        <v>0</v>
      </c>
      <c r="AZ64" s="10" t="s">
        <v>46</v>
      </c>
    </row>
    <row r="65" spans="1:52" ht="96" customHeight="1">
      <c r="A65" s="10" t="s">
        <v>48</v>
      </c>
      <c r="B65" s="16"/>
      <c r="C65" s="16" t="s">
        <v>75</v>
      </c>
      <c r="D65" s="16"/>
      <c r="E65" s="16" t="s">
        <v>47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49</v>
      </c>
      <c r="U65" s="16"/>
      <c r="V65" s="17"/>
      <c r="W65" s="17"/>
      <c r="X65" s="17"/>
      <c r="Y65" s="17"/>
      <c r="Z65" s="19" t="s">
        <v>48</v>
      </c>
      <c r="AA65" s="24">
        <f>17345.189-56.12117</f>
        <v>17289.06783</v>
      </c>
      <c r="AB65" s="24">
        <v>0</v>
      </c>
      <c r="AC65" s="24">
        <v>0</v>
      </c>
      <c r="AD65" s="24">
        <v>0</v>
      </c>
      <c r="AE65" s="24">
        <v>0</v>
      </c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>
        <f>17233.32-3455.86</f>
        <v>13777.46</v>
      </c>
      <c r="AQ65" s="24">
        <v>0</v>
      </c>
      <c r="AR65" s="24">
        <v>0</v>
      </c>
      <c r="AS65" s="24">
        <v>0</v>
      </c>
      <c r="AT65" s="24">
        <v>0</v>
      </c>
      <c r="AU65" s="24">
        <f>17233.32-3701.11</f>
        <v>13532.21</v>
      </c>
      <c r="AV65" s="11">
        <v>0</v>
      </c>
      <c r="AW65" s="11">
        <v>0</v>
      </c>
      <c r="AX65" s="11">
        <v>0</v>
      </c>
      <c r="AY65" s="11">
        <v>0</v>
      </c>
      <c r="AZ65" s="10" t="s">
        <v>48</v>
      </c>
    </row>
    <row r="66" spans="1:52" ht="51.4" customHeight="1">
      <c r="A66" s="10" t="s">
        <v>50</v>
      </c>
      <c r="B66" s="16"/>
      <c r="C66" s="16" t="s">
        <v>75</v>
      </c>
      <c r="D66" s="16"/>
      <c r="E66" s="16" t="s">
        <v>47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51</v>
      </c>
      <c r="U66" s="16"/>
      <c r="V66" s="17"/>
      <c r="W66" s="17"/>
      <c r="X66" s="17"/>
      <c r="Y66" s="17"/>
      <c r="Z66" s="19" t="s">
        <v>50</v>
      </c>
      <c r="AA66" s="24">
        <v>4676.0540000000001</v>
      </c>
      <c r="AB66" s="24">
        <v>0</v>
      </c>
      <c r="AC66" s="24">
        <v>0</v>
      </c>
      <c r="AD66" s="24">
        <v>0</v>
      </c>
      <c r="AE66" s="24">
        <v>0</v>
      </c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>
        <v>2872.79</v>
      </c>
      <c r="AQ66" s="24">
        <v>0</v>
      </c>
      <c r="AR66" s="24">
        <v>0</v>
      </c>
      <c r="AS66" s="24">
        <v>0</v>
      </c>
      <c r="AT66" s="24">
        <v>0</v>
      </c>
      <c r="AU66" s="24">
        <v>4872.79</v>
      </c>
      <c r="AV66" s="11">
        <v>0</v>
      </c>
      <c r="AW66" s="11">
        <v>0</v>
      </c>
      <c r="AX66" s="11">
        <v>0</v>
      </c>
      <c r="AY66" s="11">
        <v>0</v>
      </c>
      <c r="AZ66" s="10" t="s">
        <v>50</v>
      </c>
    </row>
    <row r="67" spans="1:52" ht="34.15" customHeight="1">
      <c r="A67" s="10" t="s">
        <v>92</v>
      </c>
      <c r="B67" s="16"/>
      <c r="C67" s="16" t="s">
        <v>75</v>
      </c>
      <c r="D67" s="16"/>
      <c r="E67" s="16" t="s">
        <v>47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93</v>
      </c>
      <c r="U67" s="16"/>
      <c r="V67" s="17"/>
      <c r="W67" s="17"/>
      <c r="X67" s="17"/>
      <c r="Y67" s="17"/>
      <c r="Z67" s="19" t="s">
        <v>92</v>
      </c>
      <c r="AA67" s="24">
        <v>275.053</v>
      </c>
      <c r="AB67" s="24">
        <v>0</v>
      </c>
      <c r="AC67" s="24">
        <v>0</v>
      </c>
      <c r="AD67" s="24">
        <v>0</v>
      </c>
      <c r="AE67" s="24">
        <v>0</v>
      </c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11">
        <v>0</v>
      </c>
      <c r="AW67" s="11">
        <v>0</v>
      </c>
      <c r="AX67" s="11">
        <v>0</v>
      </c>
      <c r="AY67" s="11">
        <v>0</v>
      </c>
      <c r="AZ67" s="10" t="s">
        <v>92</v>
      </c>
    </row>
    <row r="68" spans="1:52" ht="20.25" customHeight="1">
      <c r="A68" s="10" t="s">
        <v>59</v>
      </c>
      <c r="B68" s="16"/>
      <c r="C68" s="16" t="s">
        <v>75</v>
      </c>
      <c r="D68" s="16"/>
      <c r="E68" s="16" t="s">
        <v>47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60</v>
      </c>
      <c r="U68" s="16"/>
      <c r="V68" s="17"/>
      <c r="W68" s="17"/>
      <c r="X68" s="17"/>
      <c r="Y68" s="17"/>
      <c r="Z68" s="19" t="s">
        <v>59</v>
      </c>
      <c r="AA68" s="24">
        <v>856.73599999999999</v>
      </c>
      <c r="AB68" s="24">
        <v>0</v>
      </c>
      <c r="AC68" s="24">
        <v>0</v>
      </c>
      <c r="AD68" s="24">
        <v>0</v>
      </c>
      <c r="AE68" s="24">
        <v>0</v>
      </c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>
        <v>670</v>
      </c>
      <c r="AQ68" s="24">
        <v>0</v>
      </c>
      <c r="AR68" s="24">
        <v>0</v>
      </c>
      <c r="AS68" s="24">
        <v>0</v>
      </c>
      <c r="AT68" s="24">
        <v>0</v>
      </c>
      <c r="AU68" s="24">
        <v>670</v>
      </c>
      <c r="AV68" s="11">
        <v>0</v>
      </c>
      <c r="AW68" s="11">
        <v>0</v>
      </c>
      <c r="AX68" s="11">
        <v>0</v>
      </c>
      <c r="AY68" s="11">
        <v>0</v>
      </c>
      <c r="AZ68" s="10" t="s">
        <v>59</v>
      </c>
    </row>
    <row r="69" spans="1:52" ht="51.4" customHeight="1">
      <c r="A69" s="10" t="s">
        <v>41</v>
      </c>
      <c r="B69" s="16"/>
      <c r="C69" s="16" t="s">
        <v>94</v>
      </c>
      <c r="D69" s="16"/>
      <c r="E69" s="16" t="s">
        <v>43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7"/>
      <c r="Y69" s="17"/>
      <c r="Z69" s="19" t="s">
        <v>41</v>
      </c>
      <c r="AA69" s="24">
        <v>14.2</v>
      </c>
      <c r="AB69" s="24">
        <v>14.2</v>
      </c>
      <c r="AC69" s="24">
        <v>0</v>
      </c>
      <c r="AD69" s="24">
        <v>0</v>
      </c>
      <c r="AE69" s="24">
        <v>0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>
        <v>10.4</v>
      </c>
      <c r="AQ69" s="24">
        <v>10.4</v>
      </c>
      <c r="AR69" s="24">
        <v>0</v>
      </c>
      <c r="AS69" s="24">
        <v>0</v>
      </c>
      <c r="AT69" s="24">
        <v>0</v>
      </c>
      <c r="AU69" s="24">
        <v>84.6</v>
      </c>
      <c r="AV69" s="11">
        <v>84.6</v>
      </c>
      <c r="AW69" s="11">
        <v>0</v>
      </c>
      <c r="AX69" s="11">
        <v>0</v>
      </c>
      <c r="AY69" s="11">
        <v>0</v>
      </c>
      <c r="AZ69" s="10" t="s">
        <v>41</v>
      </c>
    </row>
    <row r="70" spans="1:52" ht="34.15" customHeight="1">
      <c r="A70" s="10" t="s">
        <v>44</v>
      </c>
      <c r="B70" s="16"/>
      <c r="C70" s="16" t="s">
        <v>94</v>
      </c>
      <c r="D70" s="16"/>
      <c r="E70" s="16" t="s">
        <v>45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7"/>
      <c r="X70" s="17"/>
      <c r="Y70" s="17"/>
      <c r="Z70" s="19" t="s">
        <v>44</v>
      </c>
      <c r="AA70" s="24">
        <v>14.2</v>
      </c>
      <c r="AB70" s="24">
        <v>14.2</v>
      </c>
      <c r="AC70" s="24">
        <v>0</v>
      </c>
      <c r="AD70" s="24">
        <v>0</v>
      </c>
      <c r="AE70" s="24">
        <v>0</v>
      </c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>
        <v>10.4</v>
      </c>
      <c r="AQ70" s="24">
        <v>10.4</v>
      </c>
      <c r="AR70" s="24">
        <v>0</v>
      </c>
      <c r="AS70" s="24">
        <v>0</v>
      </c>
      <c r="AT70" s="24">
        <v>0</v>
      </c>
      <c r="AU70" s="24">
        <v>84.6</v>
      </c>
      <c r="AV70" s="11">
        <v>84.6</v>
      </c>
      <c r="AW70" s="11">
        <v>0</v>
      </c>
      <c r="AX70" s="11">
        <v>0</v>
      </c>
      <c r="AY70" s="11">
        <v>0</v>
      </c>
      <c r="AZ70" s="10" t="s">
        <v>44</v>
      </c>
    </row>
    <row r="71" spans="1:52" ht="67.5" customHeight="1">
      <c r="A71" s="10" t="s">
        <v>95</v>
      </c>
      <c r="B71" s="16"/>
      <c r="C71" s="16" t="s">
        <v>94</v>
      </c>
      <c r="D71" s="16"/>
      <c r="E71" s="16" t="s">
        <v>96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7"/>
      <c r="Y71" s="17"/>
      <c r="Z71" s="19" t="s">
        <v>95</v>
      </c>
      <c r="AA71" s="24">
        <v>14.2</v>
      </c>
      <c r="AB71" s="24">
        <v>14.2</v>
      </c>
      <c r="AC71" s="24">
        <v>0</v>
      </c>
      <c r="AD71" s="24">
        <v>0</v>
      </c>
      <c r="AE71" s="24">
        <v>0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>
        <v>10.4</v>
      </c>
      <c r="AQ71" s="24">
        <v>10.4</v>
      </c>
      <c r="AR71" s="24">
        <v>0</v>
      </c>
      <c r="AS71" s="24">
        <v>0</v>
      </c>
      <c r="AT71" s="24">
        <v>0</v>
      </c>
      <c r="AU71" s="24">
        <v>84.6</v>
      </c>
      <c r="AV71" s="11">
        <v>84.6</v>
      </c>
      <c r="AW71" s="11">
        <v>0</v>
      </c>
      <c r="AX71" s="11">
        <v>0</v>
      </c>
      <c r="AY71" s="11">
        <v>0</v>
      </c>
      <c r="AZ71" s="10" t="s">
        <v>95</v>
      </c>
    </row>
    <row r="72" spans="1:52" ht="51.4" customHeight="1">
      <c r="A72" s="10" t="s">
        <v>50</v>
      </c>
      <c r="B72" s="16"/>
      <c r="C72" s="16" t="s">
        <v>94</v>
      </c>
      <c r="D72" s="16"/>
      <c r="E72" s="16" t="s">
        <v>96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51</v>
      </c>
      <c r="U72" s="16"/>
      <c r="V72" s="17"/>
      <c r="W72" s="17"/>
      <c r="X72" s="17"/>
      <c r="Y72" s="17"/>
      <c r="Z72" s="19" t="s">
        <v>50</v>
      </c>
      <c r="AA72" s="24">
        <v>14.2</v>
      </c>
      <c r="AB72" s="24">
        <v>14.2</v>
      </c>
      <c r="AC72" s="24">
        <v>0</v>
      </c>
      <c r="AD72" s="24">
        <v>0</v>
      </c>
      <c r="AE72" s="24">
        <v>0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>
        <v>10.4</v>
      </c>
      <c r="AQ72" s="24">
        <v>10.4</v>
      </c>
      <c r="AR72" s="24">
        <v>0</v>
      </c>
      <c r="AS72" s="24">
        <v>0</v>
      </c>
      <c r="AT72" s="24">
        <v>0</v>
      </c>
      <c r="AU72" s="24">
        <v>84.6</v>
      </c>
      <c r="AV72" s="11">
        <v>84.6</v>
      </c>
      <c r="AW72" s="11">
        <v>0</v>
      </c>
      <c r="AX72" s="11">
        <v>0</v>
      </c>
      <c r="AY72" s="11">
        <v>0</v>
      </c>
      <c r="AZ72" s="10" t="s">
        <v>50</v>
      </c>
    </row>
    <row r="73" spans="1:52" ht="51.4" customHeight="1">
      <c r="A73" s="10" t="s">
        <v>41</v>
      </c>
      <c r="B73" s="16"/>
      <c r="C73" s="16" t="s">
        <v>97</v>
      </c>
      <c r="D73" s="16"/>
      <c r="E73" s="16" t="s">
        <v>43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9" t="s">
        <v>41</v>
      </c>
      <c r="AA73" s="24">
        <v>159.4</v>
      </c>
      <c r="AB73" s="24">
        <v>0</v>
      </c>
      <c r="AC73" s="24">
        <v>0</v>
      </c>
      <c r="AD73" s="24">
        <v>0</v>
      </c>
      <c r="AE73" s="24">
        <v>0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11">
        <v>0</v>
      </c>
      <c r="AW73" s="11">
        <v>0</v>
      </c>
      <c r="AX73" s="11">
        <v>0</v>
      </c>
      <c r="AY73" s="11">
        <v>0</v>
      </c>
      <c r="AZ73" s="10" t="s">
        <v>41</v>
      </c>
    </row>
    <row r="74" spans="1:52" ht="34.5" customHeight="1">
      <c r="A74" s="10" t="s">
        <v>98</v>
      </c>
      <c r="B74" s="16"/>
      <c r="C74" s="16" t="s">
        <v>97</v>
      </c>
      <c r="D74" s="16"/>
      <c r="E74" s="16" t="s">
        <v>99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9" t="s">
        <v>98</v>
      </c>
      <c r="AA74" s="24">
        <v>159.4</v>
      </c>
      <c r="AB74" s="24">
        <v>0</v>
      </c>
      <c r="AC74" s="24">
        <v>0</v>
      </c>
      <c r="AD74" s="24">
        <v>0</v>
      </c>
      <c r="AE74" s="24">
        <v>0</v>
      </c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11">
        <v>0</v>
      </c>
      <c r="AW74" s="11">
        <v>0</v>
      </c>
      <c r="AX74" s="11">
        <v>0</v>
      </c>
      <c r="AY74" s="11">
        <v>0</v>
      </c>
      <c r="AZ74" s="10" t="s">
        <v>98</v>
      </c>
    </row>
    <row r="75" spans="1:52" ht="18.75" customHeight="1">
      <c r="A75" s="10" t="s">
        <v>100</v>
      </c>
      <c r="B75" s="16"/>
      <c r="C75" s="16" t="s">
        <v>97</v>
      </c>
      <c r="D75" s="16"/>
      <c r="E75" s="16" t="s">
        <v>101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9" t="s">
        <v>100</v>
      </c>
      <c r="AA75" s="24">
        <v>159.4</v>
      </c>
      <c r="AB75" s="24">
        <v>0</v>
      </c>
      <c r="AC75" s="24">
        <v>0</v>
      </c>
      <c r="AD75" s="24">
        <v>0</v>
      </c>
      <c r="AE75" s="24">
        <v>0</v>
      </c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11">
        <v>0</v>
      </c>
      <c r="AW75" s="11">
        <v>0</v>
      </c>
      <c r="AX75" s="11">
        <v>0</v>
      </c>
      <c r="AY75" s="11">
        <v>0</v>
      </c>
      <c r="AZ75" s="10" t="s">
        <v>100</v>
      </c>
    </row>
    <row r="76" spans="1:52" ht="18.75" customHeight="1">
      <c r="A76" s="10" t="s">
        <v>59</v>
      </c>
      <c r="B76" s="16"/>
      <c r="C76" s="16" t="s">
        <v>97</v>
      </c>
      <c r="D76" s="16"/>
      <c r="E76" s="16" t="s">
        <v>101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60</v>
      </c>
      <c r="U76" s="16"/>
      <c r="V76" s="17"/>
      <c r="W76" s="17"/>
      <c r="X76" s="17"/>
      <c r="Y76" s="17"/>
      <c r="Z76" s="19" t="s">
        <v>59</v>
      </c>
      <c r="AA76" s="24">
        <v>159.4</v>
      </c>
      <c r="AB76" s="24">
        <v>0</v>
      </c>
      <c r="AC76" s="24">
        <v>0</v>
      </c>
      <c r="AD76" s="24">
        <v>0</v>
      </c>
      <c r="AE76" s="24">
        <v>0</v>
      </c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11">
        <v>0</v>
      </c>
      <c r="AW76" s="11">
        <v>0</v>
      </c>
      <c r="AX76" s="11">
        <v>0</v>
      </c>
      <c r="AY76" s="11">
        <v>0</v>
      </c>
      <c r="AZ76" s="10" t="s">
        <v>59</v>
      </c>
    </row>
    <row r="77" spans="1:52" ht="18.75" customHeight="1">
      <c r="A77" s="10" t="s">
        <v>102</v>
      </c>
      <c r="B77" s="16"/>
      <c r="C77" s="16" t="s">
        <v>103</v>
      </c>
      <c r="D77" s="16"/>
      <c r="E77" s="16" t="s">
        <v>104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7"/>
      <c r="X77" s="17"/>
      <c r="Y77" s="17"/>
      <c r="Z77" s="19" t="s">
        <v>102</v>
      </c>
      <c r="AA77" s="24">
        <v>128</v>
      </c>
      <c r="AB77" s="24">
        <v>0</v>
      </c>
      <c r="AC77" s="24">
        <v>0</v>
      </c>
      <c r="AD77" s="24">
        <v>0</v>
      </c>
      <c r="AE77" s="24">
        <v>0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>
        <v>700</v>
      </c>
      <c r="AQ77" s="24">
        <v>0</v>
      </c>
      <c r="AR77" s="24">
        <v>0</v>
      </c>
      <c r="AS77" s="24">
        <v>0</v>
      </c>
      <c r="AT77" s="24">
        <v>0</v>
      </c>
      <c r="AU77" s="24">
        <v>400</v>
      </c>
      <c r="AV77" s="11">
        <v>0</v>
      </c>
      <c r="AW77" s="11">
        <v>0</v>
      </c>
      <c r="AX77" s="11">
        <v>0</v>
      </c>
      <c r="AY77" s="11">
        <v>0</v>
      </c>
      <c r="AZ77" s="10" t="s">
        <v>102</v>
      </c>
    </row>
    <row r="78" spans="1:52" ht="96" customHeight="1">
      <c r="A78" s="10" t="s">
        <v>105</v>
      </c>
      <c r="B78" s="16"/>
      <c r="C78" s="16" t="s">
        <v>103</v>
      </c>
      <c r="D78" s="16"/>
      <c r="E78" s="16" t="s">
        <v>106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7"/>
      <c r="W78" s="17"/>
      <c r="X78" s="17"/>
      <c r="Y78" s="17"/>
      <c r="Z78" s="19" t="s">
        <v>105</v>
      </c>
      <c r="AA78" s="24">
        <v>128</v>
      </c>
      <c r="AB78" s="24">
        <v>0</v>
      </c>
      <c r="AC78" s="24">
        <v>0</v>
      </c>
      <c r="AD78" s="24">
        <v>0</v>
      </c>
      <c r="AE78" s="24">
        <v>0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>
        <v>700</v>
      </c>
      <c r="AQ78" s="24">
        <v>0</v>
      </c>
      <c r="AR78" s="24">
        <v>0</v>
      </c>
      <c r="AS78" s="24">
        <v>0</v>
      </c>
      <c r="AT78" s="24">
        <v>0</v>
      </c>
      <c r="AU78" s="24">
        <v>400</v>
      </c>
      <c r="AV78" s="11">
        <v>0</v>
      </c>
      <c r="AW78" s="11">
        <v>0</v>
      </c>
      <c r="AX78" s="11">
        <v>0</v>
      </c>
      <c r="AY78" s="11">
        <v>0</v>
      </c>
      <c r="AZ78" s="10" t="s">
        <v>105</v>
      </c>
    </row>
    <row r="79" spans="1:52" ht="48" customHeight="1">
      <c r="A79" s="10" t="s">
        <v>107</v>
      </c>
      <c r="B79" s="16"/>
      <c r="C79" s="16" t="s">
        <v>103</v>
      </c>
      <c r="D79" s="16"/>
      <c r="E79" s="16" t="s">
        <v>108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7"/>
      <c r="X79" s="17"/>
      <c r="Y79" s="17"/>
      <c r="Z79" s="19" t="s">
        <v>107</v>
      </c>
      <c r="AA79" s="24">
        <v>50</v>
      </c>
      <c r="AB79" s="24">
        <v>0</v>
      </c>
      <c r="AC79" s="24">
        <v>0</v>
      </c>
      <c r="AD79" s="24">
        <v>0</v>
      </c>
      <c r="AE79" s="24">
        <v>0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>
        <v>600</v>
      </c>
      <c r="AQ79" s="24">
        <v>0</v>
      </c>
      <c r="AR79" s="24">
        <v>0</v>
      </c>
      <c r="AS79" s="24">
        <v>0</v>
      </c>
      <c r="AT79" s="24">
        <v>0</v>
      </c>
      <c r="AU79" s="24">
        <v>300</v>
      </c>
      <c r="AV79" s="11">
        <v>0</v>
      </c>
      <c r="AW79" s="11">
        <v>0</v>
      </c>
      <c r="AX79" s="11">
        <v>0</v>
      </c>
      <c r="AY79" s="11">
        <v>0</v>
      </c>
      <c r="AZ79" s="10" t="s">
        <v>107</v>
      </c>
    </row>
    <row r="80" spans="1:52" ht="51" customHeight="1">
      <c r="A80" s="10" t="s">
        <v>109</v>
      </c>
      <c r="B80" s="16"/>
      <c r="C80" s="16" t="s">
        <v>103</v>
      </c>
      <c r="D80" s="16"/>
      <c r="E80" s="16" t="s">
        <v>110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7"/>
      <c r="X80" s="17"/>
      <c r="Y80" s="17"/>
      <c r="Z80" s="19" t="s">
        <v>109</v>
      </c>
      <c r="AA80" s="24">
        <v>50</v>
      </c>
      <c r="AB80" s="24">
        <v>0</v>
      </c>
      <c r="AC80" s="24">
        <v>0</v>
      </c>
      <c r="AD80" s="24">
        <v>0</v>
      </c>
      <c r="AE80" s="24">
        <v>0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>
        <v>600</v>
      </c>
      <c r="AQ80" s="24">
        <v>0</v>
      </c>
      <c r="AR80" s="24">
        <v>0</v>
      </c>
      <c r="AS80" s="24">
        <v>0</v>
      </c>
      <c r="AT80" s="24">
        <v>0</v>
      </c>
      <c r="AU80" s="24">
        <v>300</v>
      </c>
      <c r="AV80" s="11">
        <v>0</v>
      </c>
      <c r="AW80" s="11">
        <v>0</v>
      </c>
      <c r="AX80" s="11">
        <v>0</v>
      </c>
      <c r="AY80" s="11">
        <v>0</v>
      </c>
      <c r="AZ80" s="10" t="s">
        <v>109</v>
      </c>
    </row>
    <row r="81" spans="1:52" ht="68.45" customHeight="1">
      <c r="A81" s="10" t="s">
        <v>111</v>
      </c>
      <c r="B81" s="16"/>
      <c r="C81" s="16" t="s">
        <v>103</v>
      </c>
      <c r="D81" s="16"/>
      <c r="E81" s="16" t="s">
        <v>112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7"/>
      <c r="W81" s="17"/>
      <c r="X81" s="17"/>
      <c r="Y81" s="17"/>
      <c r="Z81" s="19" t="s">
        <v>111</v>
      </c>
      <c r="AA81" s="24">
        <v>50</v>
      </c>
      <c r="AB81" s="24">
        <v>0</v>
      </c>
      <c r="AC81" s="24">
        <v>0</v>
      </c>
      <c r="AD81" s="24">
        <v>0</v>
      </c>
      <c r="AE81" s="24">
        <v>0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>
        <v>600</v>
      </c>
      <c r="AQ81" s="24">
        <v>0</v>
      </c>
      <c r="AR81" s="24">
        <v>0</v>
      </c>
      <c r="AS81" s="24">
        <v>0</v>
      </c>
      <c r="AT81" s="24">
        <v>0</v>
      </c>
      <c r="AU81" s="24">
        <v>300</v>
      </c>
      <c r="AV81" s="11">
        <v>0</v>
      </c>
      <c r="AW81" s="11">
        <v>0</v>
      </c>
      <c r="AX81" s="11">
        <v>0</v>
      </c>
      <c r="AY81" s="11">
        <v>0</v>
      </c>
      <c r="AZ81" s="10" t="s">
        <v>111</v>
      </c>
    </row>
    <row r="82" spans="1:52" ht="51.4" customHeight="1">
      <c r="A82" s="10" t="s">
        <v>50</v>
      </c>
      <c r="B82" s="16"/>
      <c r="C82" s="16" t="s">
        <v>103</v>
      </c>
      <c r="D82" s="16"/>
      <c r="E82" s="16" t="s">
        <v>112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51</v>
      </c>
      <c r="U82" s="16"/>
      <c r="V82" s="17"/>
      <c r="W82" s="17"/>
      <c r="X82" s="17"/>
      <c r="Y82" s="17"/>
      <c r="Z82" s="19" t="s">
        <v>50</v>
      </c>
      <c r="AA82" s="24">
        <v>50</v>
      </c>
      <c r="AB82" s="24">
        <v>0</v>
      </c>
      <c r="AC82" s="24">
        <v>0</v>
      </c>
      <c r="AD82" s="24">
        <v>0</v>
      </c>
      <c r="AE82" s="24">
        <v>0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>
        <v>600</v>
      </c>
      <c r="AQ82" s="24">
        <v>0</v>
      </c>
      <c r="AR82" s="24">
        <v>0</v>
      </c>
      <c r="AS82" s="24">
        <v>0</v>
      </c>
      <c r="AT82" s="24">
        <v>0</v>
      </c>
      <c r="AU82" s="24">
        <v>300</v>
      </c>
      <c r="AV82" s="11">
        <v>0</v>
      </c>
      <c r="AW82" s="11">
        <v>0</v>
      </c>
      <c r="AX82" s="11">
        <v>0</v>
      </c>
      <c r="AY82" s="11">
        <v>0</v>
      </c>
      <c r="AZ82" s="10" t="s">
        <v>50</v>
      </c>
    </row>
    <row r="83" spans="1:52" ht="34.15" customHeight="1">
      <c r="A83" s="10" t="s">
        <v>113</v>
      </c>
      <c r="B83" s="16"/>
      <c r="C83" s="16" t="s">
        <v>103</v>
      </c>
      <c r="D83" s="16"/>
      <c r="E83" s="16" t="s">
        <v>114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7"/>
      <c r="W83" s="17"/>
      <c r="X83" s="17"/>
      <c r="Y83" s="17"/>
      <c r="Z83" s="19" t="s">
        <v>113</v>
      </c>
      <c r="AA83" s="24">
        <v>78</v>
      </c>
      <c r="AB83" s="24">
        <v>0</v>
      </c>
      <c r="AC83" s="24">
        <v>0</v>
      </c>
      <c r="AD83" s="24">
        <v>0</v>
      </c>
      <c r="AE83" s="24">
        <v>0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>
        <v>100</v>
      </c>
      <c r="AQ83" s="24">
        <v>0</v>
      </c>
      <c r="AR83" s="24">
        <v>0</v>
      </c>
      <c r="AS83" s="24">
        <v>0</v>
      </c>
      <c r="AT83" s="24">
        <v>0</v>
      </c>
      <c r="AU83" s="24">
        <v>100</v>
      </c>
      <c r="AV83" s="11">
        <v>0</v>
      </c>
      <c r="AW83" s="11">
        <v>0</v>
      </c>
      <c r="AX83" s="11">
        <v>0</v>
      </c>
      <c r="AY83" s="11">
        <v>0</v>
      </c>
      <c r="AZ83" s="10" t="s">
        <v>113</v>
      </c>
    </row>
    <row r="84" spans="1:52" ht="34.15" customHeight="1">
      <c r="A84" s="10" t="s">
        <v>115</v>
      </c>
      <c r="B84" s="16"/>
      <c r="C84" s="16" t="s">
        <v>103</v>
      </c>
      <c r="D84" s="16"/>
      <c r="E84" s="16" t="s">
        <v>116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7"/>
      <c r="W84" s="17"/>
      <c r="X84" s="17"/>
      <c r="Y84" s="17"/>
      <c r="Z84" s="19" t="s">
        <v>115</v>
      </c>
      <c r="AA84" s="24">
        <v>78</v>
      </c>
      <c r="AB84" s="24">
        <v>0</v>
      </c>
      <c r="AC84" s="24">
        <v>0</v>
      </c>
      <c r="AD84" s="24">
        <v>0</v>
      </c>
      <c r="AE84" s="24">
        <v>0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>
        <v>100</v>
      </c>
      <c r="AQ84" s="24">
        <v>0</v>
      </c>
      <c r="AR84" s="24">
        <v>0</v>
      </c>
      <c r="AS84" s="24">
        <v>0</v>
      </c>
      <c r="AT84" s="24">
        <v>0</v>
      </c>
      <c r="AU84" s="24">
        <v>100</v>
      </c>
      <c r="AV84" s="11">
        <v>0</v>
      </c>
      <c r="AW84" s="11">
        <v>0</v>
      </c>
      <c r="AX84" s="11">
        <v>0</v>
      </c>
      <c r="AY84" s="11">
        <v>0</v>
      </c>
      <c r="AZ84" s="10" t="s">
        <v>115</v>
      </c>
    </row>
    <row r="85" spans="1:52" ht="34.15" customHeight="1">
      <c r="A85" s="10" t="s">
        <v>117</v>
      </c>
      <c r="B85" s="16"/>
      <c r="C85" s="16" t="s">
        <v>103</v>
      </c>
      <c r="D85" s="16"/>
      <c r="E85" s="16" t="s">
        <v>118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7"/>
      <c r="W85" s="17"/>
      <c r="X85" s="17"/>
      <c r="Y85" s="17"/>
      <c r="Z85" s="19" t="s">
        <v>117</v>
      </c>
      <c r="AA85" s="24">
        <v>78</v>
      </c>
      <c r="AB85" s="24">
        <v>0</v>
      </c>
      <c r="AC85" s="24">
        <v>0</v>
      </c>
      <c r="AD85" s="24">
        <v>0</v>
      </c>
      <c r="AE85" s="24">
        <v>0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>
        <v>100</v>
      </c>
      <c r="AQ85" s="24">
        <v>0</v>
      </c>
      <c r="AR85" s="24">
        <v>0</v>
      </c>
      <c r="AS85" s="24">
        <v>0</v>
      </c>
      <c r="AT85" s="24">
        <v>0</v>
      </c>
      <c r="AU85" s="24">
        <v>100</v>
      </c>
      <c r="AV85" s="11">
        <v>0</v>
      </c>
      <c r="AW85" s="11">
        <v>0</v>
      </c>
      <c r="AX85" s="11">
        <v>0</v>
      </c>
      <c r="AY85" s="11">
        <v>0</v>
      </c>
      <c r="AZ85" s="10" t="s">
        <v>117</v>
      </c>
    </row>
    <row r="86" spans="1:52" ht="51.4" customHeight="1">
      <c r="A86" s="10" t="s">
        <v>50</v>
      </c>
      <c r="B86" s="16"/>
      <c r="C86" s="16" t="s">
        <v>103</v>
      </c>
      <c r="D86" s="16"/>
      <c r="E86" s="16" t="s">
        <v>118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51</v>
      </c>
      <c r="U86" s="16"/>
      <c r="V86" s="17"/>
      <c r="W86" s="17"/>
      <c r="X86" s="17"/>
      <c r="Y86" s="17"/>
      <c r="Z86" s="19" t="s">
        <v>50</v>
      </c>
      <c r="AA86" s="24">
        <v>78</v>
      </c>
      <c r="AB86" s="24">
        <v>0</v>
      </c>
      <c r="AC86" s="24">
        <v>0</v>
      </c>
      <c r="AD86" s="24">
        <v>0</v>
      </c>
      <c r="AE86" s="24">
        <v>0</v>
      </c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>
        <v>100</v>
      </c>
      <c r="AQ86" s="24">
        <v>0</v>
      </c>
      <c r="AR86" s="24">
        <v>0</v>
      </c>
      <c r="AS86" s="24">
        <v>0</v>
      </c>
      <c r="AT86" s="24">
        <v>0</v>
      </c>
      <c r="AU86" s="24">
        <v>100</v>
      </c>
      <c r="AV86" s="11">
        <v>0</v>
      </c>
      <c r="AW86" s="11">
        <v>0</v>
      </c>
      <c r="AX86" s="11">
        <v>0</v>
      </c>
      <c r="AY86" s="11">
        <v>0</v>
      </c>
      <c r="AZ86" s="10" t="s">
        <v>50</v>
      </c>
    </row>
    <row r="87" spans="1:52" ht="51.4" customHeight="1">
      <c r="A87" s="10" t="s">
        <v>41</v>
      </c>
      <c r="B87" s="16"/>
      <c r="C87" s="16" t="s">
        <v>103</v>
      </c>
      <c r="D87" s="16"/>
      <c r="E87" s="16" t="s">
        <v>43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7"/>
      <c r="W87" s="17"/>
      <c r="X87" s="17"/>
      <c r="Y87" s="17"/>
      <c r="Z87" s="19" t="s">
        <v>41</v>
      </c>
      <c r="AA87" s="24">
        <v>5730.4512299999997</v>
      </c>
      <c r="AB87" s="24">
        <v>1253.9739999999999</v>
      </c>
      <c r="AC87" s="24">
        <v>0</v>
      </c>
      <c r="AD87" s="24">
        <v>0</v>
      </c>
      <c r="AE87" s="24">
        <v>0</v>
      </c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>
        <v>4005.29</v>
      </c>
      <c r="AQ87" s="24">
        <v>1381.3</v>
      </c>
      <c r="AR87" s="24">
        <v>0</v>
      </c>
      <c r="AS87" s="24">
        <v>0</v>
      </c>
      <c r="AT87" s="24">
        <v>0</v>
      </c>
      <c r="AU87" s="24">
        <v>4143.49</v>
      </c>
      <c r="AV87" s="11">
        <v>1519.5</v>
      </c>
      <c r="AW87" s="11">
        <v>0</v>
      </c>
      <c r="AX87" s="11">
        <v>0</v>
      </c>
      <c r="AY87" s="11">
        <v>0</v>
      </c>
      <c r="AZ87" s="10" t="s">
        <v>41</v>
      </c>
    </row>
    <row r="88" spans="1:52" ht="34.15" customHeight="1">
      <c r="A88" s="10" t="s">
        <v>44</v>
      </c>
      <c r="B88" s="16"/>
      <c r="C88" s="16" t="s">
        <v>103</v>
      </c>
      <c r="D88" s="16"/>
      <c r="E88" s="16" t="s">
        <v>45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7"/>
      <c r="W88" s="17"/>
      <c r="X88" s="17"/>
      <c r="Y88" s="17"/>
      <c r="Z88" s="19" t="s">
        <v>44</v>
      </c>
      <c r="AA88" s="24">
        <v>1255.7</v>
      </c>
      <c r="AB88" s="24">
        <v>1253.9739999999999</v>
      </c>
      <c r="AC88" s="24">
        <v>0</v>
      </c>
      <c r="AD88" s="24">
        <v>0</v>
      </c>
      <c r="AE88" s="24">
        <v>0</v>
      </c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>
        <v>1381.3</v>
      </c>
      <c r="AQ88" s="24">
        <v>1381.3</v>
      </c>
      <c r="AR88" s="24">
        <v>0</v>
      </c>
      <c r="AS88" s="24">
        <v>0</v>
      </c>
      <c r="AT88" s="24">
        <v>0</v>
      </c>
      <c r="AU88" s="24">
        <v>1519.5</v>
      </c>
      <c r="AV88" s="11">
        <v>1519.5</v>
      </c>
      <c r="AW88" s="11">
        <v>0</v>
      </c>
      <c r="AX88" s="11">
        <v>0</v>
      </c>
      <c r="AY88" s="11">
        <v>0</v>
      </c>
      <c r="AZ88" s="10" t="s">
        <v>44</v>
      </c>
    </row>
    <row r="89" spans="1:52" ht="34.15" customHeight="1">
      <c r="A89" s="10" t="s">
        <v>119</v>
      </c>
      <c r="B89" s="16"/>
      <c r="C89" s="16" t="s">
        <v>103</v>
      </c>
      <c r="D89" s="16"/>
      <c r="E89" s="16" t="s">
        <v>120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7"/>
      <c r="W89" s="17"/>
      <c r="X89" s="17"/>
      <c r="Y89" s="17"/>
      <c r="Z89" s="19" t="s">
        <v>119</v>
      </c>
      <c r="AA89" s="24">
        <v>1255.7</v>
      </c>
      <c r="AB89" s="24">
        <v>1253.9739999999999</v>
      </c>
      <c r="AC89" s="24">
        <v>0</v>
      </c>
      <c r="AD89" s="24">
        <v>0</v>
      </c>
      <c r="AE89" s="24">
        <v>0</v>
      </c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>
        <v>1381.3</v>
      </c>
      <c r="AQ89" s="24">
        <v>1381.3</v>
      </c>
      <c r="AR89" s="24">
        <v>0</v>
      </c>
      <c r="AS89" s="24">
        <v>0</v>
      </c>
      <c r="AT89" s="24">
        <v>0</v>
      </c>
      <c r="AU89" s="24">
        <v>1519.5</v>
      </c>
      <c r="AV89" s="11">
        <v>1519.5</v>
      </c>
      <c r="AW89" s="11">
        <v>0</v>
      </c>
      <c r="AX89" s="11">
        <v>0</v>
      </c>
      <c r="AY89" s="11">
        <v>0</v>
      </c>
      <c r="AZ89" s="10" t="s">
        <v>119</v>
      </c>
    </row>
    <row r="90" spans="1:52" ht="96.75" customHeight="1">
      <c r="A90" s="10" t="s">
        <v>48</v>
      </c>
      <c r="B90" s="16"/>
      <c r="C90" s="16" t="s">
        <v>103</v>
      </c>
      <c r="D90" s="16"/>
      <c r="E90" s="16" t="s">
        <v>120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49</v>
      </c>
      <c r="U90" s="16"/>
      <c r="V90" s="17"/>
      <c r="W90" s="17"/>
      <c r="X90" s="17"/>
      <c r="Y90" s="17"/>
      <c r="Z90" s="19" t="s">
        <v>48</v>
      </c>
      <c r="AA90" s="24">
        <v>1099.8372999999999</v>
      </c>
      <c r="AB90" s="24">
        <v>1099.8372999999999</v>
      </c>
      <c r="AC90" s="24">
        <v>0</v>
      </c>
      <c r="AD90" s="24">
        <v>0</v>
      </c>
      <c r="AE90" s="24">
        <v>0</v>
      </c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>
        <v>965.346</v>
      </c>
      <c r="AQ90" s="24">
        <v>965.346</v>
      </c>
      <c r="AR90" s="24">
        <v>0</v>
      </c>
      <c r="AS90" s="24">
        <v>0</v>
      </c>
      <c r="AT90" s="24">
        <v>0</v>
      </c>
      <c r="AU90" s="24">
        <v>965.346</v>
      </c>
      <c r="AV90" s="11">
        <v>965.346</v>
      </c>
      <c r="AW90" s="11">
        <v>0</v>
      </c>
      <c r="AX90" s="11">
        <v>0</v>
      </c>
      <c r="AY90" s="11">
        <v>0</v>
      </c>
      <c r="AZ90" s="10" t="s">
        <v>48</v>
      </c>
    </row>
    <row r="91" spans="1:52" ht="51.4" customHeight="1">
      <c r="A91" s="10" t="s">
        <v>50</v>
      </c>
      <c r="B91" s="16"/>
      <c r="C91" s="16" t="s">
        <v>103</v>
      </c>
      <c r="D91" s="16"/>
      <c r="E91" s="16" t="s">
        <v>120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51</v>
      </c>
      <c r="U91" s="16"/>
      <c r="V91" s="17"/>
      <c r="W91" s="17"/>
      <c r="X91" s="17"/>
      <c r="Y91" s="17"/>
      <c r="Z91" s="19" t="s">
        <v>50</v>
      </c>
      <c r="AA91" s="24">
        <v>155.86269999999999</v>
      </c>
      <c r="AB91" s="24">
        <v>154.13669999999999</v>
      </c>
      <c r="AC91" s="24">
        <v>0</v>
      </c>
      <c r="AD91" s="24">
        <v>0</v>
      </c>
      <c r="AE91" s="24">
        <v>0</v>
      </c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>
        <v>415.95400000000001</v>
      </c>
      <c r="AQ91" s="24">
        <v>415.95400000000001</v>
      </c>
      <c r="AR91" s="24">
        <v>0</v>
      </c>
      <c r="AS91" s="24">
        <v>0</v>
      </c>
      <c r="AT91" s="24">
        <v>0</v>
      </c>
      <c r="AU91" s="24">
        <v>554.154</v>
      </c>
      <c r="AV91" s="11">
        <v>554.154</v>
      </c>
      <c r="AW91" s="11">
        <v>0</v>
      </c>
      <c r="AX91" s="11">
        <v>0</v>
      </c>
      <c r="AY91" s="11">
        <v>0</v>
      </c>
      <c r="AZ91" s="10" t="s">
        <v>50</v>
      </c>
    </row>
    <row r="92" spans="1:52" ht="18.75" customHeight="1">
      <c r="A92" s="10" t="s">
        <v>121</v>
      </c>
      <c r="B92" s="16"/>
      <c r="C92" s="16" t="s">
        <v>103</v>
      </c>
      <c r="D92" s="16"/>
      <c r="E92" s="16" t="s">
        <v>122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7"/>
      <c r="X92" s="17"/>
      <c r="Y92" s="17"/>
      <c r="Z92" s="19" t="s">
        <v>121</v>
      </c>
      <c r="AA92" s="24">
        <v>1600.7612300000001</v>
      </c>
      <c r="AB92" s="24">
        <v>0</v>
      </c>
      <c r="AC92" s="24">
        <v>0</v>
      </c>
      <c r="AD92" s="24">
        <v>0</v>
      </c>
      <c r="AE92" s="24">
        <v>0</v>
      </c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11">
        <v>0</v>
      </c>
      <c r="AW92" s="11">
        <v>0</v>
      </c>
      <c r="AX92" s="11">
        <v>0</v>
      </c>
      <c r="AY92" s="11">
        <v>0</v>
      </c>
      <c r="AZ92" s="10" t="s">
        <v>121</v>
      </c>
    </row>
    <row r="93" spans="1:52" ht="33.75" customHeight="1">
      <c r="A93" s="10" t="s">
        <v>123</v>
      </c>
      <c r="B93" s="16"/>
      <c r="C93" s="16" t="s">
        <v>103</v>
      </c>
      <c r="D93" s="16"/>
      <c r="E93" s="16" t="s">
        <v>124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/>
      <c r="W93" s="17"/>
      <c r="X93" s="17"/>
      <c r="Y93" s="17"/>
      <c r="Z93" s="19" t="s">
        <v>123</v>
      </c>
      <c r="AA93" s="24">
        <v>552.04123000000004</v>
      </c>
      <c r="AB93" s="24">
        <v>0</v>
      </c>
      <c r="AC93" s="24">
        <v>0</v>
      </c>
      <c r="AD93" s="24">
        <v>0</v>
      </c>
      <c r="AE93" s="24">
        <v>0</v>
      </c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11">
        <v>0</v>
      </c>
      <c r="AW93" s="11">
        <v>0</v>
      </c>
      <c r="AX93" s="11">
        <v>0</v>
      </c>
      <c r="AY93" s="11">
        <v>0</v>
      </c>
      <c r="AZ93" s="10" t="s">
        <v>123</v>
      </c>
    </row>
    <row r="94" spans="1:52" ht="51.4" customHeight="1">
      <c r="A94" s="10" t="s">
        <v>50</v>
      </c>
      <c r="B94" s="16"/>
      <c r="C94" s="16" t="s">
        <v>103</v>
      </c>
      <c r="D94" s="16"/>
      <c r="E94" s="16" t="s">
        <v>124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51</v>
      </c>
      <c r="U94" s="16"/>
      <c r="V94" s="17"/>
      <c r="W94" s="17"/>
      <c r="X94" s="17"/>
      <c r="Y94" s="17"/>
      <c r="Z94" s="19" t="s">
        <v>50</v>
      </c>
      <c r="AA94" s="24">
        <v>503.04322999999999</v>
      </c>
      <c r="AB94" s="24">
        <v>0</v>
      </c>
      <c r="AC94" s="24">
        <v>0</v>
      </c>
      <c r="AD94" s="24">
        <v>0</v>
      </c>
      <c r="AE94" s="24">
        <v>0</v>
      </c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11">
        <v>0</v>
      </c>
      <c r="AW94" s="11">
        <v>0</v>
      </c>
      <c r="AX94" s="11">
        <v>0</v>
      </c>
      <c r="AY94" s="11">
        <v>0</v>
      </c>
      <c r="AZ94" s="10" t="s">
        <v>50</v>
      </c>
    </row>
    <row r="95" spans="1:52" ht="16.5" customHeight="1">
      <c r="A95" s="10" t="s">
        <v>59</v>
      </c>
      <c r="B95" s="16"/>
      <c r="C95" s="16" t="s">
        <v>103</v>
      </c>
      <c r="D95" s="16"/>
      <c r="E95" s="16" t="s">
        <v>124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60</v>
      </c>
      <c r="U95" s="16"/>
      <c r="V95" s="17"/>
      <c r="W95" s="17"/>
      <c r="X95" s="17"/>
      <c r="Y95" s="17"/>
      <c r="Z95" s="19" t="s">
        <v>59</v>
      </c>
      <c r="AA95" s="24">
        <v>48.997999999999998</v>
      </c>
      <c r="AB95" s="24">
        <v>0</v>
      </c>
      <c r="AC95" s="24">
        <v>0</v>
      </c>
      <c r="AD95" s="24">
        <v>0</v>
      </c>
      <c r="AE95" s="24">
        <v>0</v>
      </c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11">
        <v>0</v>
      </c>
      <c r="AW95" s="11">
        <v>0</v>
      </c>
      <c r="AX95" s="11">
        <v>0</v>
      </c>
      <c r="AY95" s="11">
        <v>0</v>
      </c>
      <c r="AZ95" s="10" t="s">
        <v>59</v>
      </c>
    </row>
    <row r="96" spans="1:52" ht="47.25" customHeight="1">
      <c r="A96" s="10" t="s">
        <v>125</v>
      </c>
      <c r="B96" s="16"/>
      <c r="C96" s="16" t="s">
        <v>103</v>
      </c>
      <c r="D96" s="16"/>
      <c r="E96" s="16" t="s">
        <v>126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7"/>
      <c r="W96" s="17"/>
      <c r="X96" s="17"/>
      <c r="Y96" s="17"/>
      <c r="Z96" s="19" t="s">
        <v>125</v>
      </c>
      <c r="AA96" s="24">
        <v>1048.72</v>
      </c>
      <c r="AB96" s="24">
        <v>0</v>
      </c>
      <c r="AC96" s="24">
        <v>0</v>
      </c>
      <c r="AD96" s="24">
        <v>0</v>
      </c>
      <c r="AE96" s="24">
        <v>0</v>
      </c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11">
        <v>0</v>
      </c>
      <c r="AW96" s="11">
        <v>0</v>
      </c>
      <c r="AX96" s="11">
        <v>0</v>
      </c>
      <c r="AY96" s="11">
        <v>0</v>
      </c>
      <c r="AZ96" s="10" t="s">
        <v>125</v>
      </c>
    </row>
    <row r="97" spans="1:52" ht="17.25" customHeight="1">
      <c r="A97" s="10" t="s">
        <v>59</v>
      </c>
      <c r="B97" s="16"/>
      <c r="C97" s="16" t="s">
        <v>103</v>
      </c>
      <c r="D97" s="16"/>
      <c r="E97" s="16" t="s">
        <v>126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60</v>
      </c>
      <c r="U97" s="16"/>
      <c r="V97" s="17"/>
      <c r="W97" s="17"/>
      <c r="X97" s="17"/>
      <c r="Y97" s="17"/>
      <c r="Z97" s="19" t="s">
        <v>59</v>
      </c>
      <c r="AA97" s="24">
        <v>1048.72</v>
      </c>
      <c r="AB97" s="24">
        <v>0</v>
      </c>
      <c r="AC97" s="24">
        <v>0</v>
      </c>
      <c r="AD97" s="24">
        <v>0</v>
      </c>
      <c r="AE97" s="24">
        <v>0</v>
      </c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11">
        <v>0</v>
      </c>
      <c r="AW97" s="11">
        <v>0</v>
      </c>
      <c r="AX97" s="11">
        <v>0</v>
      </c>
      <c r="AY97" s="11">
        <v>0</v>
      </c>
      <c r="AZ97" s="10" t="s">
        <v>59</v>
      </c>
    </row>
    <row r="98" spans="1:52" ht="34.5" customHeight="1">
      <c r="A98" s="10" t="s">
        <v>98</v>
      </c>
      <c r="B98" s="16"/>
      <c r="C98" s="16" t="s">
        <v>103</v>
      </c>
      <c r="D98" s="16"/>
      <c r="E98" s="16" t="s">
        <v>99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7"/>
      <c r="W98" s="17"/>
      <c r="X98" s="17"/>
      <c r="Y98" s="17"/>
      <c r="Z98" s="19" t="s">
        <v>98</v>
      </c>
      <c r="AA98" s="24">
        <v>250</v>
      </c>
      <c r="AB98" s="24">
        <v>0</v>
      </c>
      <c r="AC98" s="24">
        <v>0</v>
      </c>
      <c r="AD98" s="24">
        <v>0</v>
      </c>
      <c r="AE98" s="24">
        <v>0</v>
      </c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11">
        <v>0</v>
      </c>
      <c r="AW98" s="11">
        <v>0</v>
      </c>
      <c r="AX98" s="11">
        <v>0</v>
      </c>
      <c r="AY98" s="11">
        <v>0</v>
      </c>
      <c r="AZ98" s="10" t="s">
        <v>98</v>
      </c>
    </row>
    <row r="99" spans="1:52" ht="34.15" customHeight="1">
      <c r="A99" s="10" t="s">
        <v>127</v>
      </c>
      <c r="B99" s="16"/>
      <c r="C99" s="16" t="s">
        <v>103</v>
      </c>
      <c r="D99" s="16"/>
      <c r="E99" s="16" t="s">
        <v>128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7"/>
      <c r="W99" s="17"/>
      <c r="X99" s="17"/>
      <c r="Y99" s="17"/>
      <c r="Z99" s="19" t="s">
        <v>127</v>
      </c>
      <c r="AA99" s="24">
        <v>240</v>
      </c>
      <c r="AB99" s="24">
        <v>0</v>
      </c>
      <c r="AC99" s="24">
        <v>0</v>
      </c>
      <c r="AD99" s="24">
        <v>0</v>
      </c>
      <c r="AE99" s="24">
        <v>0</v>
      </c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11">
        <v>0</v>
      </c>
      <c r="AW99" s="11">
        <v>0</v>
      </c>
      <c r="AX99" s="11">
        <v>0</v>
      </c>
      <c r="AY99" s="11">
        <v>0</v>
      </c>
      <c r="AZ99" s="10" t="s">
        <v>127</v>
      </c>
    </row>
    <row r="100" spans="1:52" ht="15.75" customHeight="1">
      <c r="A100" s="10" t="s">
        <v>59</v>
      </c>
      <c r="B100" s="16"/>
      <c r="C100" s="16" t="s">
        <v>103</v>
      </c>
      <c r="D100" s="16"/>
      <c r="E100" s="16" t="s">
        <v>128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60</v>
      </c>
      <c r="U100" s="16"/>
      <c r="V100" s="17"/>
      <c r="W100" s="17"/>
      <c r="X100" s="17"/>
      <c r="Y100" s="17"/>
      <c r="Z100" s="19" t="s">
        <v>59</v>
      </c>
      <c r="AA100" s="24">
        <v>240</v>
      </c>
      <c r="AB100" s="24">
        <v>0</v>
      </c>
      <c r="AC100" s="24">
        <v>0</v>
      </c>
      <c r="AD100" s="24">
        <v>0</v>
      </c>
      <c r="AE100" s="24">
        <v>0</v>
      </c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11">
        <v>0</v>
      </c>
      <c r="AW100" s="11">
        <v>0</v>
      </c>
      <c r="AX100" s="11">
        <v>0</v>
      </c>
      <c r="AY100" s="11">
        <v>0</v>
      </c>
      <c r="AZ100" s="10" t="s">
        <v>59</v>
      </c>
    </row>
    <row r="101" spans="1:52" ht="32.25" customHeight="1">
      <c r="A101" s="10" t="s">
        <v>129</v>
      </c>
      <c r="B101" s="16"/>
      <c r="C101" s="16" t="s">
        <v>103</v>
      </c>
      <c r="D101" s="16"/>
      <c r="E101" s="16" t="s">
        <v>130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  <c r="X101" s="17"/>
      <c r="Y101" s="17"/>
      <c r="Z101" s="19" t="s">
        <v>129</v>
      </c>
      <c r="AA101" s="24">
        <v>10</v>
      </c>
      <c r="AB101" s="24">
        <v>0</v>
      </c>
      <c r="AC101" s="24">
        <v>0</v>
      </c>
      <c r="AD101" s="24">
        <v>0</v>
      </c>
      <c r="AE101" s="24">
        <v>0</v>
      </c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11">
        <v>0</v>
      </c>
      <c r="AW101" s="11">
        <v>0</v>
      </c>
      <c r="AX101" s="11">
        <v>0</v>
      </c>
      <c r="AY101" s="11">
        <v>0</v>
      </c>
      <c r="AZ101" s="10" t="s">
        <v>129</v>
      </c>
    </row>
    <row r="102" spans="1:52" ht="19.5" customHeight="1">
      <c r="A102" s="10" t="s">
        <v>59</v>
      </c>
      <c r="B102" s="16"/>
      <c r="C102" s="16" t="s">
        <v>103</v>
      </c>
      <c r="D102" s="16"/>
      <c r="E102" s="16" t="s">
        <v>130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60</v>
      </c>
      <c r="U102" s="16"/>
      <c r="V102" s="17"/>
      <c r="W102" s="17"/>
      <c r="X102" s="17"/>
      <c r="Y102" s="17"/>
      <c r="Z102" s="19" t="s">
        <v>59</v>
      </c>
      <c r="AA102" s="24">
        <v>10</v>
      </c>
      <c r="AB102" s="24">
        <v>0</v>
      </c>
      <c r="AC102" s="24">
        <v>0</v>
      </c>
      <c r="AD102" s="24">
        <v>0</v>
      </c>
      <c r="AE102" s="24">
        <v>0</v>
      </c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11">
        <v>0</v>
      </c>
      <c r="AW102" s="11">
        <v>0</v>
      </c>
      <c r="AX102" s="11">
        <v>0</v>
      </c>
      <c r="AY102" s="11">
        <v>0</v>
      </c>
      <c r="AZ102" s="10" t="s">
        <v>59</v>
      </c>
    </row>
    <row r="103" spans="1:52" ht="66.75" customHeight="1">
      <c r="A103" s="10" t="s">
        <v>131</v>
      </c>
      <c r="B103" s="16"/>
      <c r="C103" s="16" t="s">
        <v>103</v>
      </c>
      <c r="D103" s="16"/>
      <c r="E103" s="16" t="s">
        <v>132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9" t="s">
        <v>131</v>
      </c>
      <c r="AA103" s="24">
        <v>2623.99</v>
      </c>
      <c r="AB103" s="24">
        <v>0</v>
      </c>
      <c r="AC103" s="24">
        <v>0</v>
      </c>
      <c r="AD103" s="24">
        <v>0</v>
      </c>
      <c r="AE103" s="24">
        <v>0</v>
      </c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>
        <v>2623.99</v>
      </c>
      <c r="AQ103" s="24">
        <v>0</v>
      </c>
      <c r="AR103" s="24">
        <v>0</v>
      </c>
      <c r="AS103" s="24">
        <v>0</v>
      </c>
      <c r="AT103" s="24">
        <v>0</v>
      </c>
      <c r="AU103" s="24">
        <v>2623.99</v>
      </c>
      <c r="AV103" s="11">
        <v>0</v>
      </c>
      <c r="AW103" s="11">
        <v>0</v>
      </c>
      <c r="AX103" s="11">
        <v>0</v>
      </c>
      <c r="AY103" s="11">
        <v>0</v>
      </c>
      <c r="AZ103" s="10" t="s">
        <v>131</v>
      </c>
    </row>
    <row r="104" spans="1:52" ht="19.5" customHeight="1">
      <c r="A104" s="10" t="s">
        <v>133</v>
      </c>
      <c r="B104" s="16"/>
      <c r="C104" s="16" t="s">
        <v>103</v>
      </c>
      <c r="D104" s="16"/>
      <c r="E104" s="16" t="s">
        <v>134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  <c r="X104" s="17"/>
      <c r="Y104" s="17"/>
      <c r="Z104" s="19" t="s">
        <v>133</v>
      </c>
      <c r="AA104" s="24">
        <v>2623.99</v>
      </c>
      <c r="AB104" s="24">
        <v>0</v>
      </c>
      <c r="AC104" s="24">
        <v>0</v>
      </c>
      <c r="AD104" s="24">
        <v>0</v>
      </c>
      <c r="AE104" s="24">
        <v>0</v>
      </c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>
        <v>2623.99</v>
      </c>
      <c r="AQ104" s="24">
        <v>0</v>
      </c>
      <c r="AR104" s="24">
        <v>0</v>
      </c>
      <c r="AS104" s="24">
        <v>0</v>
      </c>
      <c r="AT104" s="24">
        <v>0</v>
      </c>
      <c r="AU104" s="24">
        <v>2623.99</v>
      </c>
      <c r="AV104" s="11">
        <v>0</v>
      </c>
      <c r="AW104" s="11">
        <v>0</v>
      </c>
      <c r="AX104" s="11">
        <v>0</v>
      </c>
      <c r="AY104" s="11">
        <v>0</v>
      </c>
      <c r="AZ104" s="10" t="s">
        <v>133</v>
      </c>
    </row>
    <row r="105" spans="1:52" ht="96.75" customHeight="1">
      <c r="A105" s="10" t="s">
        <v>48</v>
      </c>
      <c r="B105" s="16"/>
      <c r="C105" s="16" t="s">
        <v>103</v>
      </c>
      <c r="D105" s="16"/>
      <c r="E105" s="16" t="s">
        <v>134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49</v>
      </c>
      <c r="U105" s="16"/>
      <c r="V105" s="17"/>
      <c r="W105" s="17"/>
      <c r="X105" s="17"/>
      <c r="Y105" s="17"/>
      <c r="Z105" s="19" t="s">
        <v>48</v>
      </c>
      <c r="AA105" s="24">
        <v>2181.6999999999998</v>
      </c>
      <c r="AB105" s="24">
        <v>0</v>
      </c>
      <c r="AC105" s="24">
        <v>0</v>
      </c>
      <c r="AD105" s="24">
        <v>0</v>
      </c>
      <c r="AE105" s="24">
        <v>0</v>
      </c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>
        <v>2181.6999999999998</v>
      </c>
      <c r="AQ105" s="24">
        <v>0</v>
      </c>
      <c r="AR105" s="24">
        <v>0</v>
      </c>
      <c r="AS105" s="24">
        <v>0</v>
      </c>
      <c r="AT105" s="24">
        <v>0</v>
      </c>
      <c r="AU105" s="24">
        <v>2181.6999999999998</v>
      </c>
      <c r="AV105" s="11">
        <v>0</v>
      </c>
      <c r="AW105" s="11">
        <v>0</v>
      </c>
      <c r="AX105" s="11">
        <v>0</v>
      </c>
      <c r="AY105" s="11">
        <v>0</v>
      </c>
      <c r="AZ105" s="10" t="s">
        <v>48</v>
      </c>
    </row>
    <row r="106" spans="1:52" ht="51.4" customHeight="1">
      <c r="A106" s="10" t="s">
        <v>50</v>
      </c>
      <c r="B106" s="16"/>
      <c r="C106" s="16" t="s">
        <v>103</v>
      </c>
      <c r="D106" s="16"/>
      <c r="E106" s="16" t="s">
        <v>134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51</v>
      </c>
      <c r="U106" s="16"/>
      <c r="V106" s="17"/>
      <c r="W106" s="17"/>
      <c r="X106" s="17"/>
      <c r="Y106" s="17"/>
      <c r="Z106" s="19" t="s">
        <v>50</v>
      </c>
      <c r="AA106" s="24">
        <v>265.43482999999998</v>
      </c>
      <c r="AB106" s="24">
        <v>0</v>
      </c>
      <c r="AC106" s="24">
        <v>0</v>
      </c>
      <c r="AD106" s="24">
        <v>0</v>
      </c>
      <c r="AE106" s="24">
        <v>0</v>
      </c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>
        <v>277.29000000000002</v>
      </c>
      <c r="AQ106" s="24">
        <v>0</v>
      </c>
      <c r="AR106" s="24">
        <v>0</v>
      </c>
      <c r="AS106" s="24">
        <v>0</v>
      </c>
      <c r="AT106" s="24">
        <v>0</v>
      </c>
      <c r="AU106" s="24">
        <v>277.29000000000002</v>
      </c>
      <c r="AV106" s="11">
        <v>0</v>
      </c>
      <c r="AW106" s="11">
        <v>0</v>
      </c>
      <c r="AX106" s="11">
        <v>0</v>
      </c>
      <c r="AY106" s="11">
        <v>0</v>
      </c>
      <c r="AZ106" s="10" t="s">
        <v>50</v>
      </c>
    </row>
    <row r="107" spans="1:52" ht="16.5" customHeight="1">
      <c r="A107" s="10" t="s">
        <v>59</v>
      </c>
      <c r="B107" s="16"/>
      <c r="C107" s="16" t="s">
        <v>103</v>
      </c>
      <c r="D107" s="16"/>
      <c r="E107" s="16" t="s">
        <v>134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60</v>
      </c>
      <c r="U107" s="16"/>
      <c r="V107" s="17"/>
      <c r="W107" s="17"/>
      <c r="X107" s="17"/>
      <c r="Y107" s="17"/>
      <c r="Z107" s="19" t="s">
        <v>59</v>
      </c>
      <c r="AA107" s="24">
        <v>176.85516999999999</v>
      </c>
      <c r="AB107" s="24">
        <v>0</v>
      </c>
      <c r="AC107" s="24">
        <v>0</v>
      </c>
      <c r="AD107" s="24">
        <v>0</v>
      </c>
      <c r="AE107" s="24">
        <v>0</v>
      </c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>
        <v>165</v>
      </c>
      <c r="AQ107" s="24">
        <v>0</v>
      </c>
      <c r="AR107" s="24">
        <v>0</v>
      </c>
      <c r="AS107" s="24">
        <v>0</v>
      </c>
      <c r="AT107" s="24">
        <v>0</v>
      </c>
      <c r="AU107" s="24">
        <v>165</v>
      </c>
      <c r="AV107" s="11">
        <v>0</v>
      </c>
      <c r="AW107" s="11">
        <v>0</v>
      </c>
      <c r="AX107" s="11">
        <v>0</v>
      </c>
      <c r="AY107" s="11">
        <v>0</v>
      </c>
      <c r="AZ107" s="10" t="s">
        <v>59</v>
      </c>
    </row>
    <row r="108" spans="1:52" ht="16.5" customHeight="1">
      <c r="A108" s="10" t="s">
        <v>102</v>
      </c>
      <c r="B108" s="16"/>
      <c r="C108" s="16" t="s">
        <v>135</v>
      </c>
      <c r="D108" s="16"/>
      <c r="E108" s="16" t="s">
        <v>104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7"/>
      <c r="X108" s="17"/>
      <c r="Y108" s="17"/>
      <c r="Z108" s="19" t="s">
        <v>102</v>
      </c>
      <c r="AA108" s="24">
        <f>10264.7893-100</f>
        <v>10164.7893</v>
      </c>
      <c r="AB108" s="24">
        <v>0</v>
      </c>
      <c r="AC108" s="24">
        <v>0</v>
      </c>
      <c r="AD108" s="24">
        <v>0</v>
      </c>
      <c r="AE108" s="24">
        <v>0</v>
      </c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>
        <v>2174.1254300000001</v>
      </c>
      <c r="AQ108" s="24">
        <v>0</v>
      </c>
      <c r="AR108" s="24">
        <v>0</v>
      </c>
      <c r="AS108" s="24">
        <v>0</v>
      </c>
      <c r="AT108" s="24">
        <v>0</v>
      </c>
      <c r="AU108" s="24">
        <v>10445</v>
      </c>
      <c r="AV108" s="11">
        <v>0</v>
      </c>
      <c r="AW108" s="11">
        <v>0</v>
      </c>
      <c r="AX108" s="11">
        <v>0</v>
      </c>
      <c r="AY108" s="11">
        <v>0</v>
      </c>
      <c r="AZ108" s="10" t="s">
        <v>102</v>
      </c>
    </row>
    <row r="109" spans="1:52" ht="67.5" customHeight="1">
      <c r="A109" s="10" t="s">
        <v>136</v>
      </c>
      <c r="B109" s="16"/>
      <c r="C109" s="16" t="s">
        <v>135</v>
      </c>
      <c r="D109" s="16"/>
      <c r="E109" s="16" t="s">
        <v>137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7"/>
      <c r="W109" s="17"/>
      <c r="X109" s="17"/>
      <c r="Y109" s="17"/>
      <c r="Z109" s="19" t="s">
        <v>136</v>
      </c>
      <c r="AA109" s="24">
        <f>10264.7893-100</f>
        <v>10164.7893</v>
      </c>
      <c r="AB109" s="24">
        <v>0</v>
      </c>
      <c r="AC109" s="24">
        <v>0</v>
      </c>
      <c r="AD109" s="24">
        <v>0</v>
      </c>
      <c r="AE109" s="24">
        <v>0</v>
      </c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>
        <v>2174.1254300000001</v>
      </c>
      <c r="AQ109" s="24">
        <v>0</v>
      </c>
      <c r="AR109" s="24">
        <v>0</v>
      </c>
      <c r="AS109" s="24">
        <v>0</v>
      </c>
      <c r="AT109" s="24">
        <v>0</v>
      </c>
      <c r="AU109" s="24">
        <v>10445</v>
      </c>
      <c r="AV109" s="11">
        <v>0</v>
      </c>
      <c r="AW109" s="11">
        <v>0</v>
      </c>
      <c r="AX109" s="11">
        <v>0</v>
      </c>
      <c r="AY109" s="11">
        <v>0</v>
      </c>
      <c r="AZ109" s="10" t="s">
        <v>136</v>
      </c>
    </row>
    <row r="110" spans="1:52" ht="111" customHeight="1">
      <c r="A110" s="10" t="s">
        <v>138</v>
      </c>
      <c r="B110" s="16"/>
      <c r="C110" s="16" t="s">
        <v>135</v>
      </c>
      <c r="D110" s="16"/>
      <c r="E110" s="16" t="s">
        <v>139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7"/>
      <c r="W110" s="17"/>
      <c r="X110" s="17"/>
      <c r="Y110" s="17"/>
      <c r="Z110" s="19" t="s">
        <v>138</v>
      </c>
      <c r="AA110" s="24">
        <v>10089.7893</v>
      </c>
      <c r="AB110" s="24">
        <v>0</v>
      </c>
      <c r="AC110" s="24">
        <v>0</v>
      </c>
      <c r="AD110" s="24">
        <v>0</v>
      </c>
      <c r="AE110" s="24">
        <v>0</v>
      </c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>
        <v>1574.1254300000001</v>
      </c>
      <c r="AQ110" s="24">
        <v>0</v>
      </c>
      <c r="AR110" s="24">
        <v>0</v>
      </c>
      <c r="AS110" s="24">
        <v>0</v>
      </c>
      <c r="AT110" s="24">
        <v>0</v>
      </c>
      <c r="AU110" s="24">
        <v>9845</v>
      </c>
      <c r="AV110" s="11">
        <v>0</v>
      </c>
      <c r="AW110" s="11">
        <v>0</v>
      </c>
      <c r="AX110" s="11">
        <v>0</v>
      </c>
      <c r="AY110" s="11">
        <v>0</v>
      </c>
      <c r="AZ110" s="10" t="s">
        <v>138</v>
      </c>
    </row>
    <row r="111" spans="1:52" ht="51.4" customHeight="1">
      <c r="A111" s="10" t="s">
        <v>140</v>
      </c>
      <c r="B111" s="16"/>
      <c r="C111" s="16" t="s">
        <v>135</v>
      </c>
      <c r="D111" s="16"/>
      <c r="E111" s="16" t="s">
        <v>141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7"/>
      <c r="W111" s="17"/>
      <c r="X111" s="17"/>
      <c r="Y111" s="17"/>
      <c r="Z111" s="19" t="s">
        <v>140</v>
      </c>
      <c r="AA111" s="24">
        <v>10089.7893</v>
      </c>
      <c r="AB111" s="24">
        <v>0</v>
      </c>
      <c r="AC111" s="24">
        <v>0</v>
      </c>
      <c r="AD111" s="24">
        <v>0</v>
      </c>
      <c r="AE111" s="24">
        <v>0</v>
      </c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>
        <v>1574.1254300000001</v>
      </c>
      <c r="AQ111" s="24">
        <v>0</v>
      </c>
      <c r="AR111" s="24">
        <v>0</v>
      </c>
      <c r="AS111" s="24">
        <v>0</v>
      </c>
      <c r="AT111" s="24">
        <v>0</v>
      </c>
      <c r="AU111" s="24">
        <v>9845</v>
      </c>
      <c r="AV111" s="11">
        <v>0</v>
      </c>
      <c r="AW111" s="11">
        <v>0</v>
      </c>
      <c r="AX111" s="11">
        <v>0</v>
      </c>
      <c r="AY111" s="11">
        <v>0</v>
      </c>
      <c r="AZ111" s="10" t="s">
        <v>140</v>
      </c>
    </row>
    <row r="112" spans="1:52" ht="19.5" customHeight="1">
      <c r="A112" s="10" t="s">
        <v>133</v>
      </c>
      <c r="B112" s="16"/>
      <c r="C112" s="16" t="s">
        <v>135</v>
      </c>
      <c r="D112" s="16"/>
      <c r="E112" s="16" t="s">
        <v>142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7"/>
      <c r="W112" s="17"/>
      <c r="X112" s="17"/>
      <c r="Y112" s="17"/>
      <c r="Z112" s="19" t="s">
        <v>133</v>
      </c>
      <c r="AA112" s="24">
        <v>9969.7893000000004</v>
      </c>
      <c r="AB112" s="24">
        <v>0</v>
      </c>
      <c r="AC112" s="24">
        <v>0</v>
      </c>
      <c r="AD112" s="24">
        <v>0</v>
      </c>
      <c r="AE112" s="24">
        <v>0</v>
      </c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>
        <v>1309.1254300000001</v>
      </c>
      <c r="AQ112" s="24">
        <v>0</v>
      </c>
      <c r="AR112" s="24">
        <v>0</v>
      </c>
      <c r="AS112" s="24">
        <v>0</v>
      </c>
      <c r="AT112" s="24">
        <v>0</v>
      </c>
      <c r="AU112" s="24">
        <v>9600</v>
      </c>
      <c r="AV112" s="11">
        <v>0</v>
      </c>
      <c r="AW112" s="11">
        <v>0</v>
      </c>
      <c r="AX112" s="11">
        <v>0</v>
      </c>
      <c r="AY112" s="11">
        <v>0</v>
      </c>
      <c r="AZ112" s="10" t="s">
        <v>133</v>
      </c>
    </row>
    <row r="113" spans="1:52" ht="97.5" customHeight="1">
      <c r="A113" s="10" t="s">
        <v>48</v>
      </c>
      <c r="B113" s="16"/>
      <c r="C113" s="16" t="s">
        <v>135</v>
      </c>
      <c r="D113" s="16"/>
      <c r="E113" s="16" t="s">
        <v>142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49</v>
      </c>
      <c r="U113" s="16"/>
      <c r="V113" s="17"/>
      <c r="W113" s="17"/>
      <c r="X113" s="17"/>
      <c r="Y113" s="17"/>
      <c r="Z113" s="19" t="s">
        <v>48</v>
      </c>
      <c r="AA113" s="24">
        <v>8719.0740000000005</v>
      </c>
      <c r="AB113" s="24">
        <v>0</v>
      </c>
      <c r="AC113" s="24">
        <v>0</v>
      </c>
      <c r="AD113" s="24">
        <v>0</v>
      </c>
      <c r="AE113" s="24">
        <v>0</v>
      </c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>
        <v>1309.1254300000001</v>
      </c>
      <c r="AQ113" s="24">
        <v>0</v>
      </c>
      <c r="AR113" s="24">
        <v>0</v>
      </c>
      <c r="AS113" s="24">
        <v>0</v>
      </c>
      <c r="AT113" s="24">
        <v>0</v>
      </c>
      <c r="AU113" s="24">
        <v>8409</v>
      </c>
      <c r="AV113" s="11">
        <v>0</v>
      </c>
      <c r="AW113" s="11">
        <v>0</v>
      </c>
      <c r="AX113" s="11">
        <v>0</v>
      </c>
      <c r="AY113" s="11">
        <v>0</v>
      </c>
      <c r="AZ113" s="10" t="s">
        <v>48</v>
      </c>
    </row>
    <row r="114" spans="1:52" ht="51.4" customHeight="1">
      <c r="A114" s="10" t="s">
        <v>50</v>
      </c>
      <c r="B114" s="16"/>
      <c r="C114" s="16" t="s">
        <v>135</v>
      </c>
      <c r="D114" s="16"/>
      <c r="E114" s="16" t="s">
        <v>142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 t="s">
        <v>51</v>
      </c>
      <c r="U114" s="16"/>
      <c r="V114" s="17"/>
      <c r="W114" s="17"/>
      <c r="X114" s="17"/>
      <c r="Y114" s="17"/>
      <c r="Z114" s="19" t="s">
        <v>50</v>
      </c>
      <c r="AA114" s="24">
        <v>1219.7053000000001</v>
      </c>
      <c r="AB114" s="24">
        <v>0</v>
      </c>
      <c r="AC114" s="24">
        <v>0</v>
      </c>
      <c r="AD114" s="24">
        <v>0</v>
      </c>
      <c r="AE114" s="24">
        <v>0</v>
      </c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1160</v>
      </c>
      <c r="AV114" s="11">
        <v>0</v>
      </c>
      <c r="AW114" s="11">
        <v>0</v>
      </c>
      <c r="AX114" s="11">
        <v>0</v>
      </c>
      <c r="AY114" s="11">
        <v>0</v>
      </c>
      <c r="AZ114" s="10" t="s">
        <v>50</v>
      </c>
    </row>
    <row r="115" spans="1:52" ht="21" customHeight="1">
      <c r="A115" s="10" t="s">
        <v>59</v>
      </c>
      <c r="B115" s="16"/>
      <c r="C115" s="16" t="s">
        <v>135</v>
      </c>
      <c r="D115" s="16"/>
      <c r="E115" s="16" t="s">
        <v>142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60</v>
      </c>
      <c r="U115" s="16"/>
      <c r="V115" s="17"/>
      <c r="W115" s="17"/>
      <c r="X115" s="17"/>
      <c r="Y115" s="17"/>
      <c r="Z115" s="19" t="s">
        <v>59</v>
      </c>
      <c r="AA115" s="24">
        <v>31.01</v>
      </c>
      <c r="AB115" s="24">
        <v>0</v>
      </c>
      <c r="AC115" s="24">
        <v>0</v>
      </c>
      <c r="AD115" s="24">
        <v>0</v>
      </c>
      <c r="AE115" s="24">
        <v>0</v>
      </c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31</v>
      </c>
      <c r="AV115" s="11">
        <v>0</v>
      </c>
      <c r="AW115" s="11">
        <v>0</v>
      </c>
      <c r="AX115" s="11">
        <v>0</v>
      </c>
      <c r="AY115" s="11">
        <v>0</v>
      </c>
      <c r="AZ115" s="10" t="s">
        <v>59</v>
      </c>
    </row>
    <row r="116" spans="1:52" ht="66" customHeight="1">
      <c r="A116" s="10" t="s">
        <v>143</v>
      </c>
      <c r="B116" s="16"/>
      <c r="C116" s="16" t="s">
        <v>135</v>
      </c>
      <c r="D116" s="16"/>
      <c r="E116" s="16" t="s">
        <v>144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  <c r="X116" s="17"/>
      <c r="Y116" s="17"/>
      <c r="Z116" s="19" t="s">
        <v>143</v>
      </c>
      <c r="AA116" s="24">
        <v>70</v>
      </c>
      <c r="AB116" s="24">
        <v>0</v>
      </c>
      <c r="AC116" s="24">
        <v>0</v>
      </c>
      <c r="AD116" s="24">
        <v>0</v>
      </c>
      <c r="AE116" s="24">
        <v>0</v>
      </c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>
        <v>245</v>
      </c>
      <c r="AQ116" s="24">
        <v>0</v>
      </c>
      <c r="AR116" s="24">
        <v>0</v>
      </c>
      <c r="AS116" s="24">
        <v>0</v>
      </c>
      <c r="AT116" s="24">
        <v>0</v>
      </c>
      <c r="AU116" s="24">
        <v>245</v>
      </c>
      <c r="AV116" s="11">
        <v>0</v>
      </c>
      <c r="AW116" s="11">
        <v>0</v>
      </c>
      <c r="AX116" s="11">
        <v>0</v>
      </c>
      <c r="AY116" s="11">
        <v>0</v>
      </c>
      <c r="AZ116" s="10" t="s">
        <v>143</v>
      </c>
    </row>
    <row r="117" spans="1:52" ht="51.4" customHeight="1">
      <c r="A117" s="10" t="s">
        <v>50</v>
      </c>
      <c r="B117" s="16"/>
      <c r="C117" s="16" t="s">
        <v>135</v>
      </c>
      <c r="D117" s="16"/>
      <c r="E117" s="16" t="s">
        <v>144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51</v>
      </c>
      <c r="U117" s="16"/>
      <c r="V117" s="17"/>
      <c r="W117" s="17"/>
      <c r="X117" s="17"/>
      <c r="Y117" s="17"/>
      <c r="Z117" s="19" t="s">
        <v>50</v>
      </c>
      <c r="AA117" s="24">
        <v>70</v>
      </c>
      <c r="AB117" s="24">
        <v>0</v>
      </c>
      <c r="AC117" s="24">
        <v>0</v>
      </c>
      <c r="AD117" s="24">
        <v>0</v>
      </c>
      <c r="AE117" s="24">
        <v>0</v>
      </c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>
        <v>245</v>
      </c>
      <c r="AQ117" s="24">
        <v>0</v>
      </c>
      <c r="AR117" s="24">
        <v>0</v>
      </c>
      <c r="AS117" s="24">
        <v>0</v>
      </c>
      <c r="AT117" s="24">
        <v>0</v>
      </c>
      <c r="AU117" s="24">
        <v>245</v>
      </c>
      <c r="AV117" s="11">
        <v>0</v>
      </c>
      <c r="AW117" s="11">
        <v>0</v>
      </c>
      <c r="AX117" s="11">
        <v>0</v>
      </c>
      <c r="AY117" s="11">
        <v>0</v>
      </c>
      <c r="AZ117" s="10" t="s">
        <v>50</v>
      </c>
    </row>
    <row r="118" spans="1:52" ht="49.5" customHeight="1">
      <c r="A118" s="10" t="s">
        <v>145</v>
      </c>
      <c r="B118" s="16"/>
      <c r="C118" s="16" t="s">
        <v>135</v>
      </c>
      <c r="D118" s="16"/>
      <c r="E118" s="16" t="s">
        <v>146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9" t="s">
        <v>145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>
        <v>20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11">
        <v>0</v>
      </c>
      <c r="AW118" s="11">
        <v>0</v>
      </c>
      <c r="AX118" s="11">
        <v>0</v>
      </c>
      <c r="AY118" s="11">
        <v>0</v>
      </c>
      <c r="AZ118" s="10" t="s">
        <v>145</v>
      </c>
    </row>
    <row r="119" spans="1:52" ht="51.4" customHeight="1">
      <c r="A119" s="10" t="s">
        <v>50</v>
      </c>
      <c r="B119" s="16"/>
      <c r="C119" s="16" t="s">
        <v>135</v>
      </c>
      <c r="D119" s="16"/>
      <c r="E119" s="16" t="s">
        <v>146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51</v>
      </c>
      <c r="U119" s="16"/>
      <c r="V119" s="17"/>
      <c r="W119" s="17"/>
      <c r="X119" s="17"/>
      <c r="Y119" s="17"/>
      <c r="Z119" s="19" t="s">
        <v>50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>
        <v>20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11">
        <v>0</v>
      </c>
      <c r="AW119" s="11">
        <v>0</v>
      </c>
      <c r="AX119" s="11">
        <v>0</v>
      </c>
      <c r="AY119" s="11">
        <v>0</v>
      </c>
      <c r="AZ119" s="10" t="s">
        <v>50</v>
      </c>
    </row>
    <row r="120" spans="1:52" ht="34.15" customHeight="1">
      <c r="A120" s="10" t="s">
        <v>147</v>
      </c>
      <c r="B120" s="16"/>
      <c r="C120" s="16" t="s">
        <v>135</v>
      </c>
      <c r="D120" s="16"/>
      <c r="E120" s="16" t="s">
        <v>148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  <c r="X120" s="17"/>
      <c r="Y120" s="17"/>
      <c r="Z120" s="19" t="s">
        <v>147</v>
      </c>
      <c r="AA120" s="24">
        <v>50</v>
      </c>
      <c r="AB120" s="24">
        <v>0</v>
      </c>
      <c r="AC120" s="24">
        <v>0</v>
      </c>
      <c r="AD120" s="24">
        <v>0</v>
      </c>
      <c r="AE120" s="24">
        <v>0</v>
      </c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11">
        <v>0</v>
      </c>
      <c r="AW120" s="11">
        <v>0</v>
      </c>
      <c r="AX120" s="11">
        <v>0</v>
      </c>
      <c r="AY120" s="11">
        <v>0</v>
      </c>
      <c r="AZ120" s="10" t="s">
        <v>147</v>
      </c>
    </row>
    <row r="121" spans="1:52" ht="51.4" customHeight="1">
      <c r="A121" s="10" t="s">
        <v>50</v>
      </c>
      <c r="B121" s="16"/>
      <c r="C121" s="16" t="s">
        <v>135</v>
      </c>
      <c r="D121" s="16"/>
      <c r="E121" s="16" t="s">
        <v>148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51</v>
      </c>
      <c r="U121" s="16"/>
      <c r="V121" s="17"/>
      <c r="W121" s="17"/>
      <c r="X121" s="17"/>
      <c r="Y121" s="17"/>
      <c r="Z121" s="19" t="s">
        <v>50</v>
      </c>
      <c r="AA121" s="24">
        <v>50</v>
      </c>
      <c r="AB121" s="24">
        <v>0</v>
      </c>
      <c r="AC121" s="24">
        <v>0</v>
      </c>
      <c r="AD121" s="24">
        <v>0</v>
      </c>
      <c r="AE121" s="24">
        <v>0</v>
      </c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11">
        <v>0</v>
      </c>
      <c r="AW121" s="11">
        <v>0</v>
      </c>
      <c r="AX121" s="11">
        <v>0</v>
      </c>
      <c r="AY121" s="11">
        <v>0</v>
      </c>
      <c r="AZ121" s="10" t="s">
        <v>50</v>
      </c>
    </row>
    <row r="122" spans="1:52" ht="50.25" customHeight="1">
      <c r="A122" s="10" t="s">
        <v>149</v>
      </c>
      <c r="B122" s="16"/>
      <c r="C122" s="16" t="s">
        <v>135</v>
      </c>
      <c r="D122" s="16"/>
      <c r="E122" s="16" t="s">
        <v>150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7"/>
      <c r="W122" s="17"/>
      <c r="X122" s="17"/>
      <c r="Y122" s="17"/>
      <c r="Z122" s="19" t="s">
        <v>149</v>
      </c>
      <c r="AA122" s="24">
        <f>175-100</f>
        <v>75</v>
      </c>
      <c r="AB122" s="24">
        <v>0</v>
      </c>
      <c r="AC122" s="24">
        <v>0</v>
      </c>
      <c r="AD122" s="24">
        <v>0</v>
      </c>
      <c r="AE122" s="24">
        <v>0</v>
      </c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>
        <v>600</v>
      </c>
      <c r="AQ122" s="24">
        <v>0</v>
      </c>
      <c r="AR122" s="24">
        <v>0</v>
      </c>
      <c r="AS122" s="24">
        <v>0</v>
      </c>
      <c r="AT122" s="24">
        <v>0</v>
      </c>
      <c r="AU122" s="24">
        <v>600</v>
      </c>
      <c r="AV122" s="11">
        <v>0</v>
      </c>
      <c r="AW122" s="11">
        <v>0</v>
      </c>
      <c r="AX122" s="11">
        <v>0</v>
      </c>
      <c r="AY122" s="11">
        <v>0</v>
      </c>
      <c r="AZ122" s="10" t="s">
        <v>149</v>
      </c>
    </row>
    <row r="123" spans="1:52" ht="36" customHeight="1">
      <c r="A123" s="10" t="s">
        <v>151</v>
      </c>
      <c r="B123" s="16"/>
      <c r="C123" s="16" t="s">
        <v>135</v>
      </c>
      <c r="D123" s="16"/>
      <c r="E123" s="16" t="s">
        <v>152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7"/>
      <c r="W123" s="17"/>
      <c r="X123" s="17"/>
      <c r="Y123" s="17"/>
      <c r="Z123" s="19" t="s">
        <v>151</v>
      </c>
      <c r="AA123" s="24">
        <f>175-100</f>
        <v>75</v>
      </c>
      <c r="AB123" s="24">
        <v>0</v>
      </c>
      <c r="AC123" s="24">
        <v>0</v>
      </c>
      <c r="AD123" s="24">
        <v>0</v>
      </c>
      <c r="AE123" s="24">
        <v>0</v>
      </c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>
        <v>600</v>
      </c>
      <c r="AQ123" s="24">
        <v>0</v>
      </c>
      <c r="AR123" s="24">
        <v>0</v>
      </c>
      <c r="AS123" s="24">
        <v>0</v>
      </c>
      <c r="AT123" s="24">
        <v>0</v>
      </c>
      <c r="AU123" s="24">
        <v>600</v>
      </c>
      <c r="AV123" s="11">
        <v>0</v>
      </c>
      <c r="AW123" s="11">
        <v>0</v>
      </c>
      <c r="AX123" s="11">
        <v>0</v>
      </c>
      <c r="AY123" s="11">
        <v>0</v>
      </c>
      <c r="AZ123" s="10" t="s">
        <v>151</v>
      </c>
    </row>
    <row r="124" spans="1:52" ht="34.15" customHeight="1">
      <c r="A124" s="10" t="s">
        <v>153</v>
      </c>
      <c r="B124" s="16"/>
      <c r="C124" s="16" t="s">
        <v>135</v>
      </c>
      <c r="D124" s="16"/>
      <c r="E124" s="16" t="s">
        <v>154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7"/>
      <c r="X124" s="17"/>
      <c r="Y124" s="17"/>
      <c r="Z124" s="19" t="s">
        <v>153</v>
      </c>
      <c r="AA124" s="24">
        <f>175-100</f>
        <v>75</v>
      </c>
      <c r="AB124" s="24">
        <v>0</v>
      </c>
      <c r="AC124" s="24">
        <v>0</v>
      </c>
      <c r="AD124" s="24">
        <v>0</v>
      </c>
      <c r="AE124" s="24">
        <v>0</v>
      </c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>
        <v>600</v>
      </c>
      <c r="AQ124" s="24">
        <v>0</v>
      </c>
      <c r="AR124" s="24">
        <v>0</v>
      </c>
      <c r="AS124" s="24">
        <v>0</v>
      </c>
      <c r="AT124" s="24">
        <v>0</v>
      </c>
      <c r="AU124" s="24">
        <v>600</v>
      </c>
      <c r="AV124" s="11">
        <v>0</v>
      </c>
      <c r="AW124" s="11">
        <v>0</v>
      </c>
      <c r="AX124" s="11">
        <v>0</v>
      </c>
      <c r="AY124" s="11">
        <v>0</v>
      </c>
      <c r="AZ124" s="10" t="s">
        <v>153</v>
      </c>
    </row>
    <row r="125" spans="1:52" ht="51.4" customHeight="1">
      <c r="A125" s="10" t="s">
        <v>50</v>
      </c>
      <c r="B125" s="16"/>
      <c r="C125" s="16" t="s">
        <v>135</v>
      </c>
      <c r="D125" s="16"/>
      <c r="E125" s="16" t="s">
        <v>154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51</v>
      </c>
      <c r="U125" s="16"/>
      <c r="V125" s="17"/>
      <c r="W125" s="17"/>
      <c r="X125" s="17"/>
      <c r="Y125" s="17"/>
      <c r="Z125" s="19" t="s">
        <v>50</v>
      </c>
      <c r="AA125" s="24">
        <f>175-100</f>
        <v>75</v>
      </c>
      <c r="AB125" s="24">
        <v>0</v>
      </c>
      <c r="AC125" s="24">
        <v>0</v>
      </c>
      <c r="AD125" s="24">
        <v>0</v>
      </c>
      <c r="AE125" s="24">
        <v>0</v>
      </c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>
        <v>600</v>
      </c>
      <c r="AQ125" s="24">
        <v>0</v>
      </c>
      <c r="AR125" s="24">
        <v>0</v>
      </c>
      <c r="AS125" s="24">
        <v>0</v>
      </c>
      <c r="AT125" s="24">
        <v>0</v>
      </c>
      <c r="AU125" s="24">
        <v>600</v>
      </c>
      <c r="AV125" s="11">
        <v>0</v>
      </c>
      <c r="AW125" s="11">
        <v>0</v>
      </c>
      <c r="AX125" s="11">
        <v>0</v>
      </c>
      <c r="AY125" s="11">
        <v>0</v>
      </c>
      <c r="AZ125" s="10" t="s">
        <v>50</v>
      </c>
    </row>
    <row r="126" spans="1:52" ht="15" customHeight="1">
      <c r="A126" s="10" t="s">
        <v>102</v>
      </c>
      <c r="B126" s="16"/>
      <c r="C126" s="16" t="s">
        <v>155</v>
      </c>
      <c r="D126" s="16"/>
      <c r="E126" s="16" t="s">
        <v>104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7"/>
      <c r="W126" s="17"/>
      <c r="X126" s="17"/>
      <c r="Y126" s="17"/>
      <c r="Z126" s="19" t="s">
        <v>102</v>
      </c>
      <c r="AA126" s="24">
        <v>307.89999999999998</v>
      </c>
      <c r="AB126" s="24">
        <v>0</v>
      </c>
      <c r="AC126" s="24">
        <v>97.9</v>
      </c>
      <c r="AD126" s="24">
        <v>60</v>
      </c>
      <c r="AE126" s="24">
        <v>0</v>
      </c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>
        <v>811.9</v>
      </c>
      <c r="AQ126" s="24">
        <v>0</v>
      </c>
      <c r="AR126" s="24">
        <v>97.9</v>
      </c>
      <c r="AS126" s="24">
        <v>100</v>
      </c>
      <c r="AT126" s="24">
        <v>0</v>
      </c>
      <c r="AU126" s="24">
        <v>811.9</v>
      </c>
      <c r="AV126" s="11">
        <v>0</v>
      </c>
      <c r="AW126" s="11">
        <v>97.9</v>
      </c>
      <c r="AX126" s="11">
        <v>100</v>
      </c>
      <c r="AY126" s="11">
        <v>0</v>
      </c>
      <c r="AZ126" s="10" t="s">
        <v>102</v>
      </c>
    </row>
    <row r="127" spans="1:52" ht="64.5" customHeight="1">
      <c r="A127" s="10" t="s">
        <v>136</v>
      </c>
      <c r="B127" s="16"/>
      <c r="C127" s="16" t="s">
        <v>155</v>
      </c>
      <c r="D127" s="16"/>
      <c r="E127" s="16" t="s">
        <v>137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9" t="s">
        <v>136</v>
      </c>
      <c r="AA127" s="24">
        <v>307.89999999999998</v>
      </c>
      <c r="AB127" s="24">
        <v>0</v>
      </c>
      <c r="AC127" s="24">
        <v>97.9</v>
      </c>
      <c r="AD127" s="24">
        <v>60</v>
      </c>
      <c r="AE127" s="24">
        <v>0</v>
      </c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>
        <v>811.9</v>
      </c>
      <c r="AQ127" s="24">
        <v>0</v>
      </c>
      <c r="AR127" s="24">
        <v>97.9</v>
      </c>
      <c r="AS127" s="24">
        <v>100</v>
      </c>
      <c r="AT127" s="24">
        <v>0</v>
      </c>
      <c r="AU127" s="24">
        <v>811.9</v>
      </c>
      <c r="AV127" s="11">
        <v>0</v>
      </c>
      <c r="AW127" s="11">
        <v>97.9</v>
      </c>
      <c r="AX127" s="11">
        <v>100</v>
      </c>
      <c r="AY127" s="11">
        <v>0</v>
      </c>
      <c r="AZ127" s="10" t="s">
        <v>136</v>
      </c>
    </row>
    <row r="128" spans="1:52" ht="51.4" customHeight="1">
      <c r="A128" s="10" t="s">
        <v>156</v>
      </c>
      <c r="B128" s="16"/>
      <c r="C128" s="16" t="s">
        <v>155</v>
      </c>
      <c r="D128" s="16"/>
      <c r="E128" s="16" t="s">
        <v>157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7"/>
      <c r="W128" s="17"/>
      <c r="X128" s="17"/>
      <c r="Y128" s="17"/>
      <c r="Z128" s="19" t="s">
        <v>156</v>
      </c>
      <c r="AA128" s="24">
        <v>307.89999999999998</v>
      </c>
      <c r="AB128" s="24">
        <v>0</v>
      </c>
      <c r="AC128" s="24">
        <v>97.9</v>
      </c>
      <c r="AD128" s="24">
        <v>60</v>
      </c>
      <c r="AE128" s="24">
        <v>0</v>
      </c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>
        <v>557.9</v>
      </c>
      <c r="AQ128" s="24">
        <v>0</v>
      </c>
      <c r="AR128" s="24">
        <v>97.9</v>
      </c>
      <c r="AS128" s="24">
        <v>100</v>
      </c>
      <c r="AT128" s="24">
        <v>0</v>
      </c>
      <c r="AU128" s="24">
        <v>557.9</v>
      </c>
      <c r="AV128" s="11">
        <v>0</v>
      </c>
      <c r="AW128" s="11">
        <v>97.9</v>
      </c>
      <c r="AX128" s="11">
        <v>100</v>
      </c>
      <c r="AY128" s="11">
        <v>0</v>
      </c>
      <c r="AZ128" s="10" t="s">
        <v>156</v>
      </c>
    </row>
    <row r="129" spans="1:52" ht="35.25" customHeight="1">
      <c r="A129" s="10" t="s">
        <v>158</v>
      </c>
      <c r="B129" s="16"/>
      <c r="C129" s="16" t="s">
        <v>155</v>
      </c>
      <c r="D129" s="16"/>
      <c r="E129" s="16" t="s">
        <v>159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9" t="s">
        <v>158</v>
      </c>
      <c r="AA129" s="24">
        <v>307.89999999999998</v>
      </c>
      <c r="AB129" s="24">
        <v>0</v>
      </c>
      <c r="AC129" s="24">
        <v>97.9</v>
      </c>
      <c r="AD129" s="24">
        <v>60</v>
      </c>
      <c r="AE129" s="24">
        <v>0</v>
      </c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>
        <v>557.9</v>
      </c>
      <c r="AQ129" s="24">
        <v>0</v>
      </c>
      <c r="AR129" s="24">
        <v>97.9</v>
      </c>
      <c r="AS129" s="24">
        <v>100</v>
      </c>
      <c r="AT129" s="24">
        <v>0</v>
      </c>
      <c r="AU129" s="24">
        <v>557.9</v>
      </c>
      <c r="AV129" s="11">
        <v>0</v>
      </c>
      <c r="AW129" s="11">
        <v>97.9</v>
      </c>
      <c r="AX129" s="11">
        <v>100</v>
      </c>
      <c r="AY129" s="11">
        <v>0</v>
      </c>
      <c r="AZ129" s="10" t="s">
        <v>158</v>
      </c>
    </row>
    <row r="130" spans="1:52" ht="34.15" customHeight="1">
      <c r="A130" s="10" t="s">
        <v>160</v>
      </c>
      <c r="B130" s="16"/>
      <c r="C130" s="16" t="s">
        <v>155</v>
      </c>
      <c r="D130" s="16"/>
      <c r="E130" s="16" t="s">
        <v>161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7"/>
      <c r="W130" s="17"/>
      <c r="X130" s="17"/>
      <c r="Y130" s="17"/>
      <c r="Z130" s="19" t="s">
        <v>160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>
        <v>150</v>
      </c>
      <c r="AQ130" s="24">
        <v>0</v>
      </c>
      <c r="AR130" s="24">
        <v>0</v>
      </c>
      <c r="AS130" s="24">
        <v>0</v>
      </c>
      <c r="AT130" s="24">
        <v>0</v>
      </c>
      <c r="AU130" s="24">
        <v>150</v>
      </c>
      <c r="AV130" s="11">
        <v>0</v>
      </c>
      <c r="AW130" s="11">
        <v>0</v>
      </c>
      <c r="AX130" s="11">
        <v>0</v>
      </c>
      <c r="AY130" s="11">
        <v>0</v>
      </c>
      <c r="AZ130" s="10" t="s">
        <v>160</v>
      </c>
    </row>
    <row r="131" spans="1:52" ht="51.4" customHeight="1">
      <c r="A131" s="10" t="s">
        <v>50</v>
      </c>
      <c r="B131" s="16"/>
      <c r="C131" s="16" t="s">
        <v>155</v>
      </c>
      <c r="D131" s="16"/>
      <c r="E131" s="16" t="s">
        <v>161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51</v>
      </c>
      <c r="U131" s="16"/>
      <c r="V131" s="17"/>
      <c r="W131" s="17"/>
      <c r="X131" s="17"/>
      <c r="Y131" s="17"/>
      <c r="Z131" s="19" t="s">
        <v>50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>
        <v>150</v>
      </c>
      <c r="AQ131" s="24">
        <v>0</v>
      </c>
      <c r="AR131" s="24">
        <v>0</v>
      </c>
      <c r="AS131" s="24">
        <v>0</v>
      </c>
      <c r="AT131" s="24">
        <v>0</v>
      </c>
      <c r="AU131" s="24">
        <v>150</v>
      </c>
      <c r="AV131" s="11">
        <v>0</v>
      </c>
      <c r="AW131" s="11">
        <v>0</v>
      </c>
      <c r="AX131" s="11">
        <v>0</v>
      </c>
      <c r="AY131" s="11">
        <v>0</v>
      </c>
      <c r="AZ131" s="10" t="s">
        <v>50</v>
      </c>
    </row>
    <row r="132" spans="1:52" ht="51.75" customHeight="1">
      <c r="A132" s="10" t="s">
        <v>162</v>
      </c>
      <c r="B132" s="16"/>
      <c r="C132" s="16" t="s">
        <v>155</v>
      </c>
      <c r="D132" s="16"/>
      <c r="E132" s="16" t="s">
        <v>163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7"/>
      <c r="X132" s="17"/>
      <c r="Y132" s="17"/>
      <c r="Z132" s="19" t="s">
        <v>162</v>
      </c>
      <c r="AA132" s="24">
        <v>100</v>
      </c>
      <c r="AB132" s="24">
        <v>0</v>
      </c>
      <c r="AC132" s="24">
        <v>0</v>
      </c>
      <c r="AD132" s="24">
        <v>0</v>
      </c>
      <c r="AE132" s="24">
        <v>0</v>
      </c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>
        <v>150</v>
      </c>
      <c r="AQ132" s="24">
        <v>0</v>
      </c>
      <c r="AR132" s="24">
        <v>0</v>
      </c>
      <c r="AS132" s="24">
        <v>0</v>
      </c>
      <c r="AT132" s="24">
        <v>0</v>
      </c>
      <c r="AU132" s="24">
        <v>150</v>
      </c>
      <c r="AV132" s="11">
        <v>0</v>
      </c>
      <c r="AW132" s="11">
        <v>0</v>
      </c>
      <c r="AX132" s="11">
        <v>0</v>
      </c>
      <c r="AY132" s="11">
        <v>0</v>
      </c>
      <c r="AZ132" s="10" t="s">
        <v>162</v>
      </c>
    </row>
    <row r="133" spans="1:52" ht="51.4" customHeight="1">
      <c r="A133" s="10" t="s">
        <v>50</v>
      </c>
      <c r="B133" s="16"/>
      <c r="C133" s="16" t="s">
        <v>155</v>
      </c>
      <c r="D133" s="16"/>
      <c r="E133" s="16" t="s">
        <v>163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51</v>
      </c>
      <c r="U133" s="16"/>
      <c r="V133" s="17"/>
      <c r="W133" s="17"/>
      <c r="X133" s="17"/>
      <c r="Y133" s="17"/>
      <c r="Z133" s="19" t="s">
        <v>50</v>
      </c>
      <c r="AA133" s="24">
        <v>100</v>
      </c>
      <c r="AB133" s="24">
        <v>0</v>
      </c>
      <c r="AC133" s="24">
        <v>0</v>
      </c>
      <c r="AD133" s="24">
        <v>0</v>
      </c>
      <c r="AE133" s="24">
        <v>0</v>
      </c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>
        <v>150</v>
      </c>
      <c r="AQ133" s="24">
        <v>0</v>
      </c>
      <c r="AR133" s="24">
        <v>0</v>
      </c>
      <c r="AS133" s="24">
        <v>0</v>
      </c>
      <c r="AT133" s="24">
        <v>0</v>
      </c>
      <c r="AU133" s="24">
        <v>150</v>
      </c>
      <c r="AV133" s="11">
        <v>0</v>
      </c>
      <c r="AW133" s="11">
        <v>0</v>
      </c>
      <c r="AX133" s="11">
        <v>0</v>
      </c>
      <c r="AY133" s="11">
        <v>0</v>
      </c>
      <c r="AZ133" s="10" t="s">
        <v>50</v>
      </c>
    </row>
    <row r="134" spans="1:52" ht="33.75" customHeight="1">
      <c r="A134" s="10" t="s">
        <v>164</v>
      </c>
      <c r="B134" s="16"/>
      <c r="C134" s="16" t="s">
        <v>155</v>
      </c>
      <c r="D134" s="16"/>
      <c r="E134" s="16" t="s">
        <v>165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7"/>
      <c r="W134" s="17"/>
      <c r="X134" s="17"/>
      <c r="Y134" s="17"/>
      <c r="Z134" s="19" t="s">
        <v>164</v>
      </c>
      <c r="AA134" s="24">
        <v>50</v>
      </c>
      <c r="AB134" s="24">
        <v>0</v>
      </c>
      <c r="AC134" s="24">
        <v>0</v>
      </c>
      <c r="AD134" s="24">
        <v>0</v>
      </c>
      <c r="AE134" s="24">
        <v>0</v>
      </c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>
        <v>60</v>
      </c>
      <c r="AQ134" s="24">
        <v>0</v>
      </c>
      <c r="AR134" s="24">
        <v>0</v>
      </c>
      <c r="AS134" s="24">
        <v>0</v>
      </c>
      <c r="AT134" s="24">
        <v>0</v>
      </c>
      <c r="AU134" s="24">
        <v>60</v>
      </c>
      <c r="AV134" s="11">
        <v>0</v>
      </c>
      <c r="AW134" s="11">
        <v>0</v>
      </c>
      <c r="AX134" s="11">
        <v>0</v>
      </c>
      <c r="AY134" s="11">
        <v>0</v>
      </c>
      <c r="AZ134" s="10" t="s">
        <v>164</v>
      </c>
    </row>
    <row r="135" spans="1:52" ht="51.4" customHeight="1">
      <c r="A135" s="10" t="s">
        <v>50</v>
      </c>
      <c r="B135" s="16"/>
      <c r="C135" s="16" t="s">
        <v>155</v>
      </c>
      <c r="D135" s="16"/>
      <c r="E135" s="16" t="s">
        <v>165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51</v>
      </c>
      <c r="U135" s="16"/>
      <c r="V135" s="17"/>
      <c r="W135" s="17"/>
      <c r="X135" s="17"/>
      <c r="Y135" s="17"/>
      <c r="Z135" s="19" t="s">
        <v>50</v>
      </c>
      <c r="AA135" s="24">
        <v>50</v>
      </c>
      <c r="AB135" s="24">
        <v>0</v>
      </c>
      <c r="AC135" s="24">
        <v>0</v>
      </c>
      <c r="AD135" s="24">
        <v>0</v>
      </c>
      <c r="AE135" s="24">
        <v>0</v>
      </c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>
        <v>60</v>
      </c>
      <c r="AQ135" s="24">
        <v>0</v>
      </c>
      <c r="AR135" s="24">
        <v>0</v>
      </c>
      <c r="AS135" s="24">
        <v>0</v>
      </c>
      <c r="AT135" s="24">
        <v>0</v>
      </c>
      <c r="AU135" s="24">
        <v>60</v>
      </c>
      <c r="AV135" s="11">
        <v>0</v>
      </c>
      <c r="AW135" s="11">
        <v>0</v>
      </c>
      <c r="AX135" s="11">
        <v>0</v>
      </c>
      <c r="AY135" s="11">
        <v>0</v>
      </c>
      <c r="AZ135" s="10" t="s">
        <v>50</v>
      </c>
    </row>
    <row r="136" spans="1:52" ht="48.75" customHeight="1">
      <c r="A136" s="10" t="s">
        <v>166</v>
      </c>
      <c r="B136" s="16"/>
      <c r="C136" s="16" t="s">
        <v>155</v>
      </c>
      <c r="D136" s="16"/>
      <c r="E136" s="16" t="s">
        <v>167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7"/>
      <c r="W136" s="17"/>
      <c r="X136" s="17"/>
      <c r="Y136" s="17"/>
      <c r="Z136" s="19" t="s">
        <v>166</v>
      </c>
      <c r="AA136" s="24">
        <v>157.9</v>
      </c>
      <c r="AB136" s="24">
        <v>0</v>
      </c>
      <c r="AC136" s="24">
        <v>97.9</v>
      </c>
      <c r="AD136" s="24">
        <v>60</v>
      </c>
      <c r="AE136" s="24">
        <v>0</v>
      </c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>
        <v>197.9</v>
      </c>
      <c r="AQ136" s="24">
        <v>0</v>
      </c>
      <c r="AR136" s="24">
        <v>97.9</v>
      </c>
      <c r="AS136" s="24">
        <v>100</v>
      </c>
      <c r="AT136" s="24">
        <v>0</v>
      </c>
      <c r="AU136" s="24">
        <v>197.9</v>
      </c>
      <c r="AV136" s="11">
        <v>0</v>
      </c>
      <c r="AW136" s="11">
        <v>97.9</v>
      </c>
      <c r="AX136" s="11">
        <v>100</v>
      </c>
      <c r="AY136" s="11">
        <v>0</v>
      </c>
      <c r="AZ136" s="10" t="s">
        <v>166</v>
      </c>
    </row>
    <row r="137" spans="1:52" ht="34.15" customHeight="1">
      <c r="A137" s="10" t="s">
        <v>92</v>
      </c>
      <c r="B137" s="16"/>
      <c r="C137" s="16" t="s">
        <v>155</v>
      </c>
      <c r="D137" s="16"/>
      <c r="E137" s="16" t="s">
        <v>167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93</v>
      </c>
      <c r="U137" s="16"/>
      <c r="V137" s="17"/>
      <c r="W137" s="17"/>
      <c r="X137" s="17"/>
      <c r="Y137" s="17"/>
      <c r="Z137" s="19" t="s">
        <v>92</v>
      </c>
      <c r="AA137" s="24">
        <v>157.9</v>
      </c>
      <c r="AB137" s="24">
        <v>0</v>
      </c>
      <c r="AC137" s="24">
        <v>97.9</v>
      </c>
      <c r="AD137" s="24">
        <v>60</v>
      </c>
      <c r="AE137" s="24">
        <v>0</v>
      </c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>
        <v>197.9</v>
      </c>
      <c r="AQ137" s="24">
        <v>0</v>
      </c>
      <c r="AR137" s="24">
        <v>97.9</v>
      </c>
      <c r="AS137" s="24">
        <v>100</v>
      </c>
      <c r="AT137" s="24">
        <v>0</v>
      </c>
      <c r="AU137" s="24">
        <v>197.9</v>
      </c>
      <c r="AV137" s="11">
        <v>0</v>
      </c>
      <c r="AW137" s="11">
        <v>97.9</v>
      </c>
      <c r="AX137" s="11">
        <v>100</v>
      </c>
      <c r="AY137" s="11">
        <v>0</v>
      </c>
      <c r="AZ137" s="10" t="s">
        <v>92</v>
      </c>
    </row>
    <row r="138" spans="1:52" ht="34.15" customHeight="1">
      <c r="A138" s="10" t="s">
        <v>168</v>
      </c>
      <c r="B138" s="16"/>
      <c r="C138" s="16" t="s">
        <v>155</v>
      </c>
      <c r="D138" s="16"/>
      <c r="E138" s="16" t="s">
        <v>169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7"/>
      <c r="W138" s="17"/>
      <c r="X138" s="17"/>
      <c r="Y138" s="17"/>
      <c r="Z138" s="19" t="s">
        <v>168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>
        <v>254</v>
      </c>
      <c r="AQ138" s="24">
        <v>0</v>
      </c>
      <c r="AR138" s="24">
        <v>0</v>
      </c>
      <c r="AS138" s="24">
        <v>0</v>
      </c>
      <c r="AT138" s="24">
        <v>0</v>
      </c>
      <c r="AU138" s="24">
        <v>254</v>
      </c>
      <c r="AV138" s="11">
        <v>0</v>
      </c>
      <c r="AW138" s="11">
        <v>0</v>
      </c>
      <c r="AX138" s="11">
        <v>0</v>
      </c>
      <c r="AY138" s="11">
        <v>0</v>
      </c>
      <c r="AZ138" s="10" t="s">
        <v>168</v>
      </c>
    </row>
    <row r="139" spans="1:52" ht="33" customHeight="1">
      <c r="A139" s="10" t="s">
        <v>170</v>
      </c>
      <c r="B139" s="16"/>
      <c r="C139" s="16" t="s">
        <v>155</v>
      </c>
      <c r="D139" s="16"/>
      <c r="E139" s="16" t="s">
        <v>171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7"/>
      <c r="W139" s="17"/>
      <c r="X139" s="17"/>
      <c r="Y139" s="17"/>
      <c r="Z139" s="19" t="s">
        <v>170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>
        <v>254</v>
      </c>
      <c r="AQ139" s="24">
        <v>0</v>
      </c>
      <c r="AR139" s="24">
        <v>0</v>
      </c>
      <c r="AS139" s="24">
        <v>0</v>
      </c>
      <c r="AT139" s="24">
        <v>0</v>
      </c>
      <c r="AU139" s="24">
        <v>254</v>
      </c>
      <c r="AV139" s="11">
        <v>0</v>
      </c>
      <c r="AW139" s="11">
        <v>0</v>
      </c>
      <c r="AX139" s="11">
        <v>0</v>
      </c>
      <c r="AY139" s="11">
        <v>0</v>
      </c>
      <c r="AZ139" s="10" t="s">
        <v>170</v>
      </c>
    </row>
    <row r="140" spans="1:52" ht="18.75" customHeight="1">
      <c r="A140" s="10" t="s">
        <v>172</v>
      </c>
      <c r="B140" s="16"/>
      <c r="C140" s="16" t="s">
        <v>155</v>
      </c>
      <c r="D140" s="16"/>
      <c r="E140" s="16" t="s">
        <v>173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7"/>
      <c r="X140" s="17"/>
      <c r="Y140" s="17"/>
      <c r="Z140" s="19" t="s">
        <v>172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>
        <v>254</v>
      </c>
      <c r="AQ140" s="24">
        <v>0</v>
      </c>
      <c r="AR140" s="24">
        <v>0</v>
      </c>
      <c r="AS140" s="24">
        <v>0</v>
      </c>
      <c r="AT140" s="24">
        <v>0</v>
      </c>
      <c r="AU140" s="24">
        <v>254</v>
      </c>
      <c r="AV140" s="11">
        <v>0</v>
      </c>
      <c r="AW140" s="11">
        <v>0</v>
      </c>
      <c r="AX140" s="11">
        <v>0</v>
      </c>
      <c r="AY140" s="11">
        <v>0</v>
      </c>
      <c r="AZ140" s="10" t="s">
        <v>172</v>
      </c>
    </row>
    <row r="141" spans="1:52" ht="51.4" customHeight="1">
      <c r="A141" s="10" t="s">
        <v>50</v>
      </c>
      <c r="B141" s="16"/>
      <c r="C141" s="16" t="s">
        <v>155</v>
      </c>
      <c r="D141" s="16"/>
      <c r="E141" s="16" t="s">
        <v>173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51</v>
      </c>
      <c r="U141" s="16"/>
      <c r="V141" s="17"/>
      <c r="W141" s="17"/>
      <c r="X141" s="17"/>
      <c r="Y141" s="17"/>
      <c r="Z141" s="19" t="s">
        <v>50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>
        <v>254</v>
      </c>
      <c r="AQ141" s="24">
        <v>0</v>
      </c>
      <c r="AR141" s="24">
        <v>0</v>
      </c>
      <c r="AS141" s="24">
        <v>0</v>
      </c>
      <c r="AT141" s="24">
        <v>0</v>
      </c>
      <c r="AU141" s="24">
        <v>254</v>
      </c>
      <c r="AV141" s="11">
        <v>0</v>
      </c>
      <c r="AW141" s="11">
        <v>0</v>
      </c>
      <c r="AX141" s="11">
        <v>0</v>
      </c>
      <c r="AY141" s="11">
        <v>0</v>
      </c>
      <c r="AZ141" s="10" t="s">
        <v>50</v>
      </c>
    </row>
    <row r="142" spans="1:52" ht="20.25" customHeight="1">
      <c r="A142" s="10" t="s">
        <v>102</v>
      </c>
      <c r="B142" s="16"/>
      <c r="C142" s="16" t="s">
        <v>174</v>
      </c>
      <c r="D142" s="16"/>
      <c r="E142" s="16" t="s">
        <v>104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7"/>
      <c r="W142" s="17"/>
      <c r="X142" s="17"/>
      <c r="Y142" s="17"/>
      <c r="Z142" s="19" t="s">
        <v>102</v>
      </c>
      <c r="AA142" s="24">
        <v>406.8</v>
      </c>
      <c r="AB142" s="24">
        <v>0</v>
      </c>
      <c r="AC142" s="24">
        <v>0</v>
      </c>
      <c r="AD142" s="24">
        <v>0</v>
      </c>
      <c r="AE142" s="24">
        <v>0</v>
      </c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>
        <v>4919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11">
        <v>0</v>
      </c>
      <c r="AW142" s="11">
        <v>0</v>
      </c>
      <c r="AX142" s="11">
        <v>0</v>
      </c>
      <c r="AY142" s="11">
        <v>0</v>
      </c>
      <c r="AZ142" s="10" t="s">
        <v>102</v>
      </c>
    </row>
    <row r="143" spans="1:52" ht="66" customHeight="1">
      <c r="A143" s="10" t="s">
        <v>136</v>
      </c>
      <c r="B143" s="16"/>
      <c r="C143" s="16" t="s">
        <v>174</v>
      </c>
      <c r="D143" s="16"/>
      <c r="E143" s="16" t="s">
        <v>137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7"/>
      <c r="W143" s="17"/>
      <c r="X143" s="17"/>
      <c r="Y143" s="17"/>
      <c r="Z143" s="19" t="s">
        <v>136</v>
      </c>
      <c r="AA143" s="24">
        <v>406.8</v>
      </c>
      <c r="AB143" s="24">
        <v>0</v>
      </c>
      <c r="AC143" s="24">
        <v>0</v>
      </c>
      <c r="AD143" s="24">
        <v>0</v>
      </c>
      <c r="AE143" s="24">
        <v>0</v>
      </c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>
        <v>4919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11">
        <v>0</v>
      </c>
      <c r="AW143" s="11">
        <v>0</v>
      </c>
      <c r="AX143" s="11">
        <v>0</v>
      </c>
      <c r="AY143" s="11">
        <v>0</v>
      </c>
      <c r="AZ143" s="10" t="s">
        <v>136</v>
      </c>
    </row>
    <row r="144" spans="1:52" ht="110.25" customHeight="1">
      <c r="A144" s="10" t="s">
        <v>138</v>
      </c>
      <c r="B144" s="16"/>
      <c r="C144" s="16" t="s">
        <v>174</v>
      </c>
      <c r="D144" s="16"/>
      <c r="E144" s="16" t="s">
        <v>139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7"/>
      <c r="W144" s="17"/>
      <c r="X144" s="17"/>
      <c r="Y144" s="17"/>
      <c r="Z144" s="19" t="s">
        <v>138</v>
      </c>
      <c r="AA144" s="24">
        <v>406.8</v>
      </c>
      <c r="AB144" s="24">
        <v>0</v>
      </c>
      <c r="AC144" s="24">
        <v>0</v>
      </c>
      <c r="AD144" s="24">
        <v>0</v>
      </c>
      <c r="AE144" s="24">
        <v>0</v>
      </c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>
        <v>4919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11">
        <v>0</v>
      </c>
      <c r="AW144" s="11">
        <v>0</v>
      </c>
      <c r="AX144" s="11">
        <v>0</v>
      </c>
      <c r="AY144" s="11">
        <v>0</v>
      </c>
      <c r="AZ144" s="10" t="s">
        <v>138</v>
      </c>
    </row>
    <row r="145" spans="1:52" ht="52.5" customHeight="1">
      <c r="A145" s="10" t="s">
        <v>175</v>
      </c>
      <c r="B145" s="16"/>
      <c r="C145" s="16" t="s">
        <v>174</v>
      </c>
      <c r="D145" s="16"/>
      <c r="E145" s="16" t="s">
        <v>176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  <c r="X145" s="17"/>
      <c r="Y145" s="17"/>
      <c r="Z145" s="19" t="s">
        <v>175</v>
      </c>
      <c r="AA145" s="24">
        <v>406.8</v>
      </c>
      <c r="AB145" s="24">
        <v>0</v>
      </c>
      <c r="AC145" s="24">
        <v>0</v>
      </c>
      <c r="AD145" s="24">
        <v>0</v>
      </c>
      <c r="AE145" s="24">
        <v>0</v>
      </c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>
        <v>4919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11">
        <v>0</v>
      </c>
      <c r="AW145" s="11">
        <v>0</v>
      </c>
      <c r="AX145" s="11">
        <v>0</v>
      </c>
      <c r="AY145" s="11">
        <v>0</v>
      </c>
      <c r="AZ145" s="10" t="s">
        <v>175</v>
      </c>
    </row>
    <row r="146" spans="1:52" ht="34.5" customHeight="1">
      <c r="A146" s="10" t="s">
        <v>177</v>
      </c>
      <c r="B146" s="16"/>
      <c r="C146" s="16" t="s">
        <v>174</v>
      </c>
      <c r="D146" s="16"/>
      <c r="E146" s="16" t="s">
        <v>178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7"/>
      <c r="W146" s="17"/>
      <c r="X146" s="17"/>
      <c r="Y146" s="17"/>
      <c r="Z146" s="19" t="s">
        <v>177</v>
      </c>
      <c r="AA146" s="24">
        <v>406.8</v>
      </c>
      <c r="AB146" s="24">
        <v>0</v>
      </c>
      <c r="AC146" s="24">
        <v>0</v>
      </c>
      <c r="AD146" s="24">
        <v>0</v>
      </c>
      <c r="AE146" s="24">
        <v>0</v>
      </c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11">
        <v>0</v>
      </c>
      <c r="AW146" s="11">
        <v>0</v>
      </c>
      <c r="AX146" s="11">
        <v>0</v>
      </c>
      <c r="AY146" s="11">
        <v>0</v>
      </c>
      <c r="AZ146" s="10" t="s">
        <v>177</v>
      </c>
    </row>
    <row r="147" spans="1:52" ht="51.4" customHeight="1">
      <c r="A147" s="10" t="s">
        <v>50</v>
      </c>
      <c r="B147" s="16"/>
      <c r="C147" s="16" t="s">
        <v>174</v>
      </c>
      <c r="D147" s="16"/>
      <c r="E147" s="16" t="s">
        <v>178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51</v>
      </c>
      <c r="U147" s="16"/>
      <c r="V147" s="17"/>
      <c r="W147" s="17"/>
      <c r="X147" s="17"/>
      <c r="Y147" s="17"/>
      <c r="Z147" s="19" t="s">
        <v>50</v>
      </c>
      <c r="AA147" s="24">
        <v>406.8</v>
      </c>
      <c r="AB147" s="24">
        <v>0</v>
      </c>
      <c r="AC147" s="24">
        <v>0</v>
      </c>
      <c r="AD147" s="24">
        <v>0</v>
      </c>
      <c r="AE147" s="24">
        <v>0</v>
      </c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11">
        <v>0</v>
      </c>
      <c r="AW147" s="11">
        <v>0</v>
      </c>
      <c r="AX147" s="11">
        <v>0</v>
      </c>
      <c r="AY147" s="11">
        <v>0</v>
      </c>
      <c r="AZ147" s="10" t="s">
        <v>50</v>
      </c>
    </row>
    <row r="148" spans="1:52" ht="17.25" customHeight="1">
      <c r="A148" s="10" t="s">
        <v>179</v>
      </c>
      <c r="B148" s="16"/>
      <c r="C148" s="16" t="s">
        <v>174</v>
      </c>
      <c r="D148" s="16"/>
      <c r="E148" s="16" t="s">
        <v>180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7"/>
      <c r="X148" s="17"/>
      <c r="Y148" s="17"/>
      <c r="Z148" s="19" t="s">
        <v>179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>
        <v>4919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11">
        <v>0</v>
      </c>
      <c r="AW148" s="11">
        <v>0</v>
      </c>
      <c r="AX148" s="11">
        <v>0</v>
      </c>
      <c r="AY148" s="11">
        <v>0</v>
      </c>
      <c r="AZ148" s="10" t="s">
        <v>179</v>
      </c>
    </row>
    <row r="149" spans="1:52" ht="51.4" customHeight="1">
      <c r="A149" s="10" t="s">
        <v>181</v>
      </c>
      <c r="B149" s="16"/>
      <c r="C149" s="16" t="s">
        <v>174</v>
      </c>
      <c r="D149" s="16"/>
      <c r="E149" s="16" t="s">
        <v>180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182</v>
      </c>
      <c r="U149" s="16"/>
      <c r="V149" s="17"/>
      <c r="W149" s="17"/>
      <c r="X149" s="17"/>
      <c r="Y149" s="17"/>
      <c r="Z149" s="19" t="s">
        <v>181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>
        <v>4919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11">
        <v>0</v>
      </c>
      <c r="AW149" s="11">
        <v>0</v>
      </c>
      <c r="AX149" s="11">
        <v>0</v>
      </c>
      <c r="AY149" s="11">
        <v>0</v>
      </c>
      <c r="AZ149" s="10" t="s">
        <v>181</v>
      </c>
    </row>
    <row r="150" spans="1:52" ht="51.4" customHeight="1">
      <c r="A150" s="10" t="s">
        <v>41</v>
      </c>
      <c r="B150" s="16"/>
      <c r="C150" s="16" t="s">
        <v>183</v>
      </c>
      <c r="D150" s="16"/>
      <c r="E150" s="16" t="s">
        <v>43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7"/>
      <c r="W150" s="17"/>
      <c r="X150" s="17"/>
      <c r="Y150" s="17"/>
      <c r="Z150" s="19" t="s">
        <v>41</v>
      </c>
      <c r="AA150" s="24">
        <v>2475</v>
      </c>
      <c r="AB150" s="24">
        <v>0</v>
      </c>
      <c r="AC150" s="24">
        <v>0</v>
      </c>
      <c r="AD150" s="24">
        <v>0</v>
      </c>
      <c r="AE150" s="24">
        <v>0</v>
      </c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11">
        <v>0</v>
      </c>
      <c r="AW150" s="11">
        <v>0</v>
      </c>
      <c r="AX150" s="11">
        <v>0</v>
      </c>
      <c r="AY150" s="11">
        <v>0</v>
      </c>
      <c r="AZ150" s="10" t="s">
        <v>41</v>
      </c>
    </row>
    <row r="151" spans="1:52" ht="34.15" customHeight="1">
      <c r="A151" s="10" t="s">
        <v>184</v>
      </c>
      <c r="B151" s="16"/>
      <c r="C151" s="16" t="s">
        <v>183</v>
      </c>
      <c r="D151" s="16"/>
      <c r="E151" s="16" t="s">
        <v>185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7"/>
      <c r="W151" s="17"/>
      <c r="X151" s="17"/>
      <c r="Y151" s="17"/>
      <c r="Z151" s="19" t="s">
        <v>184</v>
      </c>
      <c r="AA151" s="24">
        <v>2475</v>
      </c>
      <c r="AB151" s="24">
        <v>0</v>
      </c>
      <c r="AC151" s="24">
        <v>0</v>
      </c>
      <c r="AD151" s="24">
        <v>0</v>
      </c>
      <c r="AE151" s="24">
        <v>0</v>
      </c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11">
        <v>0</v>
      </c>
      <c r="AW151" s="11">
        <v>0</v>
      </c>
      <c r="AX151" s="11">
        <v>0</v>
      </c>
      <c r="AY151" s="11">
        <v>0</v>
      </c>
      <c r="AZ151" s="10" t="s">
        <v>184</v>
      </c>
    </row>
    <row r="152" spans="1:52" ht="66" customHeight="1">
      <c r="A152" s="10" t="s">
        <v>186</v>
      </c>
      <c r="B152" s="16"/>
      <c r="C152" s="16" t="s">
        <v>183</v>
      </c>
      <c r="D152" s="16"/>
      <c r="E152" s="16" t="s">
        <v>187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7"/>
      <c r="W152" s="17"/>
      <c r="X152" s="17"/>
      <c r="Y152" s="17"/>
      <c r="Z152" s="19" t="s">
        <v>186</v>
      </c>
      <c r="AA152" s="24">
        <v>2475</v>
      </c>
      <c r="AB152" s="24">
        <v>0</v>
      </c>
      <c r="AC152" s="24">
        <v>0</v>
      </c>
      <c r="AD152" s="24">
        <v>0</v>
      </c>
      <c r="AE152" s="24">
        <v>0</v>
      </c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11">
        <v>0</v>
      </c>
      <c r="AW152" s="11">
        <v>0</v>
      </c>
      <c r="AX152" s="11">
        <v>0</v>
      </c>
      <c r="AY152" s="11">
        <v>0</v>
      </c>
      <c r="AZ152" s="10" t="s">
        <v>186</v>
      </c>
    </row>
    <row r="153" spans="1:52" ht="51.4" customHeight="1">
      <c r="A153" s="10" t="s">
        <v>50</v>
      </c>
      <c r="B153" s="16"/>
      <c r="C153" s="16" t="s">
        <v>183</v>
      </c>
      <c r="D153" s="16"/>
      <c r="E153" s="16" t="s">
        <v>187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51</v>
      </c>
      <c r="U153" s="16"/>
      <c r="V153" s="17"/>
      <c r="W153" s="17"/>
      <c r="X153" s="17"/>
      <c r="Y153" s="17"/>
      <c r="Z153" s="19" t="s">
        <v>50</v>
      </c>
      <c r="AA153" s="24">
        <v>2475</v>
      </c>
      <c r="AB153" s="24">
        <v>0</v>
      </c>
      <c r="AC153" s="24">
        <v>0</v>
      </c>
      <c r="AD153" s="24">
        <v>0</v>
      </c>
      <c r="AE153" s="24">
        <v>0</v>
      </c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11">
        <v>0</v>
      </c>
      <c r="AW153" s="11">
        <v>0</v>
      </c>
      <c r="AX153" s="11">
        <v>0</v>
      </c>
      <c r="AY153" s="11">
        <v>0</v>
      </c>
      <c r="AZ153" s="10" t="s">
        <v>50</v>
      </c>
    </row>
    <row r="154" spans="1:52" ht="19.5" customHeight="1">
      <c r="A154" s="10" t="s">
        <v>102</v>
      </c>
      <c r="B154" s="16"/>
      <c r="C154" s="16" t="s">
        <v>188</v>
      </c>
      <c r="D154" s="16"/>
      <c r="E154" s="16" t="s">
        <v>189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7"/>
      <c r="W154" s="17"/>
      <c r="X154" s="17"/>
      <c r="Y154" s="17"/>
      <c r="Z154" s="19" t="s">
        <v>102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>
        <v>1500</v>
      </c>
      <c r="AQ154" s="24">
        <v>0</v>
      </c>
      <c r="AR154" s="24">
        <v>1275</v>
      </c>
      <c r="AS154" s="24">
        <v>225</v>
      </c>
      <c r="AT154" s="24">
        <v>0</v>
      </c>
      <c r="AU154" s="24">
        <v>0</v>
      </c>
      <c r="AV154" s="11">
        <v>0</v>
      </c>
      <c r="AW154" s="11">
        <v>0</v>
      </c>
      <c r="AX154" s="11">
        <v>0</v>
      </c>
      <c r="AY154" s="11">
        <v>0</v>
      </c>
      <c r="AZ154" s="10" t="s">
        <v>102</v>
      </c>
    </row>
    <row r="155" spans="1:52" ht="79.5" customHeight="1">
      <c r="A155" s="10" t="s">
        <v>190</v>
      </c>
      <c r="B155" s="16"/>
      <c r="C155" s="16" t="s">
        <v>188</v>
      </c>
      <c r="D155" s="16"/>
      <c r="E155" s="16" t="s">
        <v>191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7"/>
      <c r="W155" s="17"/>
      <c r="X155" s="17"/>
      <c r="Y155" s="17"/>
      <c r="Z155" s="19" t="s">
        <v>190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>
        <v>1500</v>
      </c>
      <c r="AQ155" s="24">
        <v>0</v>
      </c>
      <c r="AR155" s="24">
        <v>1275</v>
      </c>
      <c r="AS155" s="24">
        <v>225</v>
      </c>
      <c r="AT155" s="24">
        <v>0</v>
      </c>
      <c r="AU155" s="24">
        <v>0</v>
      </c>
      <c r="AV155" s="11">
        <v>0</v>
      </c>
      <c r="AW155" s="11">
        <v>0</v>
      </c>
      <c r="AX155" s="11">
        <v>0</v>
      </c>
      <c r="AY155" s="11">
        <v>0</v>
      </c>
      <c r="AZ155" s="10" t="s">
        <v>190</v>
      </c>
    </row>
    <row r="156" spans="1:52" ht="32.25" customHeight="1">
      <c r="A156" s="10" t="s">
        <v>192</v>
      </c>
      <c r="B156" s="16"/>
      <c r="C156" s="16" t="s">
        <v>188</v>
      </c>
      <c r="D156" s="16"/>
      <c r="E156" s="16" t="s">
        <v>193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  <c r="X156" s="17"/>
      <c r="Y156" s="17"/>
      <c r="Z156" s="19" t="s">
        <v>192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>
        <v>1500</v>
      </c>
      <c r="AQ156" s="24">
        <v>0</v>
      </c>
      <c r="AR156" s="24">
        <v>1275</v>
      </c>
      <c r="AS156" s="24">
        <v>225</v>
      </c>
      <c r="AT156" s="24">
        <v>0</v>
      </c>
      <c r="AU156" s="24">
        <v>0</v>
      </c>
      <c r="AV156" s="11">
        <v>0</v>
      </c>
      <c r="AW156" s="11">
        <v>0</v>
      </c>
      <c r="AX156" s="11">
        <v>0</v>
      </c>
      <c r="AY156" s="11">
        <v>0</v>
      </c>
      <c r="AZ156" s="10" t="s">
        <v>192</v>
      </c>
    </row>
    <row r="157" spans="1:52" ht="50.25" customHeight="1">
      <c r="A157" s="10" t="s">
        <v>194</v>
      </c>
      <c r="B157" s="16"/>
      <c r="C157" s="16" t="s">
        <v>188</v>
      </c>
      <c r="D157" s="16"/>
      <c r="E157" s="16" t="s">
        <v>195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7"/>
      <c r="W157" s="17"/>
      <c r="X157" s="17"/>
      <c r="Y157" s="17"/>
      <c r="Z157" s="19" t="s">
        <v>194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>
        <v>1500</v>
      </c>
      <c r="AQ157" s="24">
        <v>0</v>
      </c>
      <c r="AR157" s="24">
        <v>1275</v>
      </c>
      <c r="AS157" s="24">
        <v>225</v>
      </c>
      <c r="AT157" s="24">
        <v>0</v>
      </c>
      <c r="AU157" s="24">
        <v>0</v>
      </c>
      <c r="AV157" s="11">
        <v>0</v>
      </c>
      <c r="AW157" s="11">
        <v>0</v>
      </c>
      <c r="AX157" s="11">
        <v>0</v>
      </c>
      <c r="AY157" s="11">
        <v>0</v>
      </c>
      <c r="AZ157" s="10" t="s">
        <v>194</v>
      </c>
    </row>
    <row r="158" spans="1:52" ht="68.45" customHeight="1">
      <c r="A158" s="10" t="s">
        <v>196</v>
      </c>
      <c r="B158" s="16"/>
      <c r="C158" s="16" t="s">
        <v>188</v>
      </c>
      <c r="D158" s="16"/>
      <c r="E158" s="16" t="s">
        <v>197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7"/>
      <c r="W158" s="17"/>
      <c r="X158" s="17"/>
      <c r="Y158" s="17"/>
      <c r="Z158" s="19" t="s">
        <v>196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>
        <v>1500</v>
      </c>
      <c r="AQ158" s="24">
        <v>0</v>
      </c>
      <c r="AR158" s="24">
        <v>1275</v>
      </c>
      <c r="AS158" s="24">
        <v>225</v>
      </c>
      <c r="AT158" s="24">
        <v>0</v>
      </c>
      <c r="AU158" s="24">
        <v>0</v>
      </c>
      <c r="AV158" s="11">
        <v>0</v>
      </c>
      <c r="AW158" s="11">
        <v>0</v>
      </c>
      <c r="AX158" s="11">
        <v>0</v>
      </c>
      <c r="AY158" s="11">
        <v>0</v>
      </c>
      <c r="AZ158" s="10" t="s">
        <v>196</v>
      </c>
    </row>
    <row r="159" spans="1:52" ht="51.4" customHeight="1">
      <c r="A159" s="10" t="s">
        <v>50</v>
      </c>
      <c r="B159" s="16"/>
      <c r="C159" s="16" t="s">
        <v>188</v>
      </c>
      <c r="D159" s="16"/>
      <c r="E159" s="16" t="s">
        <v>197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51</v>
      </c>
      <c r="U159" s="16"/>
      <c r="V159" s="17"/>
      <c r="W159" s="17"/>
      <c r="X159" s="17"/>
      <c r="Y159" s="17"/>
      <c r="Z159" s="19" t="s">
        <v>50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>
        <v>1500</v>
      </c>
      <c r="AQ159" s="24">
        <v>0</v>
      </c>
      <c r="AR159" s="24">
        <v>1275</v>
      </c>
      <c r="AS159" s="24">
        <v>225</v>
      </c>
      <c r="AT159" s="24">
        <v>0</v>
      </c>
      <c r="AU159" s="24">
        <v>0</v>
      </c>
      <c r="AV159" s="11">
        <v>0</v>
      </c>
      <c r="AW159" s="11">
        <v>0</v>
      </c>
      <c r="AX159" s="11">
        <v>0</v>
      </c>
      <c r="AY159" s="11">
        <v>0</v>
      </c>
      <c r="AZ159" s="10" t="s">
        <v>50</v>
      </c>
    </row>
    <row r="160" spans="1:52" ht="18.75" customHeight="1">
      <c r="A160" s="10" t="s">
        <v>102</v>
      </c>
      <c r="B160" s="16"/>
      <c r="C160" s="16" t="s">
        <v>188</v>
      </c>
      <c r="D160" s="16"/>
      <c r="E160" s="16" t="s">
        <v>104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7"/>
      <c r="W160" s="17"/>
      <c r="X160" s="17"/>
      <c r="Y160" s="17"/>
      <c r="Z160" s="19" t="s">
        <v>102</v>
      </c>
      <c r="AA160" s="24">
        <v>1600</v>
      </c>
      <c r="AB160" s="24">
        <v>0</v>
      </c>
      <c r="AC160" s="24">
        <v>0</v>
      </c>
      <c r="AD160" s="24">
        <v>0</v>
      </c>
      <c r="AE160" s="24">
        <v>0</v>
      </c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>
        <v>1200</v>
      </c>
      <c r="AQ160" s="24">
        <v>0</v>
      </c>
      <c r="AR160" s="24">
        <v>0</v>
      </c>
      <c r="AS160" s="24">
        <v>0</v>
      </c>
      <c r="AT160" s="24">
        <v>0</v>
      </c>
      <c r="AU160" s="24">
        <v>1300</v>
      </c>
      <c r="AV160" s="11">
        <v>0</v>
      </c>
      <c r="AW160" s="11">
        <v>0</v>
      </c>
      <c r="AX160" s="11">
        <v>0</v>
      </c>
      <c r="AY160" s="11">
        <v>0</v>
      </c>
      <c r="AZ160" s="10" t="s">
        <v>102</v>
      </c>
    </row>
    <row r="161" spans="1:52" ht="64.5" customHeight="1">
      <c r="A161" s="10" t="s">
        <v>198</v>
      </c>
      <c r="B161" s="16"/>
      <c r="C161" s="16" t="s">
        <v>188</v>
      </c>
      <c r="D161" s="16"/>
      <c r="E161" s="16" t="s">
        <v>199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7"/>
      <c r="W161" s="17"/>
      <c r="X161" s="17"/>
      <c r="Y161" s="17"/>
      <c r="Z161" s="19" t="s">
        <v>198</v>
      </c>
      <c r="AA161" s="24">
        <v>1600</v>
      </c>
      <c r="AB161" s="24">
        <v>0</v>
      </c>
      <c r="AC161" s="24">
        <v>0</v>
      </c>
      <c r="AD161" s="24">
        <v>0</v>
      </c>
      <c r="AE161" s="24">
        <v>0</v>
      </c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>
        <v>1200</v>
      </c>
      <c r="AQ161" s="24">
        <v>0</v>
      </c>
      <c r="AR161" s="24">
        <v>0</v>
      </c>
      <c r="AS161" s="24">
        <v>0</v>
      </c>
      <c r="AT161" s="24">
        <v>0</v>
      </c>
      <c r="AU161" s="24">
        <v>1300</v>
      </c>
      <c r="AV161" s="11">
        <v>0</v>
      </c>
      <c r="AW161" s="11">
        <v>0</v>
      </c>
      <c r="AX161" s="11">
        <v>0</v>
      </c>
      <c r="AY161" s="11">
        <v>0</v>
      </c>
      <c r="AZ161" s="10" t="s">
        <v>198</v>
      </c>
    </row>
    <row r="162" spans="1:52" ht="51.4" customHeight="1">
      <c r="A162" s="10" t="s">
        <v>200</v>
      </c>
      <c r="B162" s="16"/>
      <c r="C162" s="16" t="s">
        <v>188</v>
      </c>
      <c r="D162" s="16"/>
      <c r="E162" s="16" t="s">
        <v>201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7"/>
      <c r="W162" s="17"/>
      <c r="X162" s="17"/>
      <c r="Y162" s="17"/>
      <c r="Z162" s="19" t="s">
        <v>200</v>
      </c>
      <c r="AA162" s="24">
        <v>1600</v>
      </c>
      <c r="AB162" s="24">
        <v>0</v>
      </c>
      <c r="AC162" s="24">
        <v>0</v>
      </c>
      <c r="AD162" s="24">
        <v>0</v>
      </c>
      <c r="AE162" s="24">
        <v>0</v>
      </c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>
        <v>1200</v>
      </c>
      <c r="AQ162" s="24">
        <v>0</v>
      </c>
      <c r="AR162" s="24">
        <v>0</v>
      </c>
      <c r="AS162" s="24">
        <v>0</v>
      </c>
      <c r="AT162" s="24">
        <v>0</v>
      </c>
      <c r="AU162" s="24">
        <v>1300</v>
      </c>
      <c r="AV162" s="11">
        <v>0</v>
      </c>
      <c r="AW162" s="11">
        <v>0</v>
      </c>
      <c r="AX162" s="11">
        <v>0</v>
      </c>
      <c r="AY162" s="11">
        <v>0</v>
      </c>
      <c r="AZ162" s="10" t="s">
        <v>200</v>
      </c>
    </row>
    <row r="163" spans="1:52" ht="16.5" customHeight="1">
      <c r="A163" s="10" t="s">
        <v>202</v>
      </c>
      <c r="B163" s="16"/>
      <c r="C163" s="16" t="s">
        <v>188</v>
      </c>
      <c r="D163" s="16"/>
      <c r="E163" s="16" t="s">
        <v>203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7"/>
      <c r="W163" s="17"/>
      <c r="X163" s="17"/>
      <c r="Y163" s="17"/>
      <c r="Z163" s="19" t="s">
        <v>202</v>
      </c>
      <c r="AA163" s="24">
        <v>1516</v>
      </c>
      <c r="AB163" s="24">
        <v>0</v>
      </c>
      <c r="AC163" s="24">
        <v>0</v>
      </c>
      <c r="AD163" s="24">
        <v>0</v>
      </c>
      <c r="AE163" s="24">
        <v>0</v>
      </c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>
        <v>1030</v>
      </c>
      <c r="AQ163" s="24">
        <v>0</v>
      </c>
      <c r="AR163" s="24">
        <v>0</v>
      </c>
      <c r="AS163" s="24">
        <v>0</v>
      </c>
      <c r="AT163" s="24">
        <v>0</v>
      </c>
      <c r="AU163" s="24">
        <v>1130</v>
      </c>
      <c r="AV163" s="11">
        <v>0</v>
      </c>
      <c r="AW163" s="11">
        <v>0</v>
      </c>
      <c r="AX163" s="11">
        <v>0</v>
      </c>
      <c r="AY163" s="11">
        <v>0</v>
      </c>
      <c r="AZ163" s="10" t="s">
        <v>202</v>
      </c>
    </row>
    <row r="164" spans="1:52" ht="16.5" customHeight="1">
      <c r="A164" s="10" t="s">
        <v>59</v>
      </c>
      <c r="B164" s="16"/>
      <c r="C164" s="16" t="s">
        <v>188</v>
      </c>
      <c r="D164" s="16"/>
      <c r="E164" s="16" t="s">
        <v>203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60</v>
      </c>
      <c r="U164" s="16"/>
      <c r="V164" s="17"/>
      <c r="W164" s="17"/>
      <c r="X164" s="17"/>
      <c r="Y164" s="17"/>
      <c r="Z164" s="19" t="s">
        <v>59</v>
      </c>
      <c r="AA164" s="24">
        <v>1516</v>
      </c>
      <c r="AB164" s="24">
        <v>0</v>
      </c>
      <c r="AC164" s="24">
        <v>0</v>
      </c>
      <c r="AD164" s="24">
        <v>0</v>
      </c>
      <c r="AE164" s="24">
        <v>0</v>
      </c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>
        <v>1030</v>
      </c>
      <c r="AQ164" s="24">
        <v>0</v>
      </c>
      <c r="AR164" s="24">
        <v>0</v>
      </c>
      <c r="AS164" s="24">
        <v>0</v>
      </c>
      <c r="AT164" s="24">
        <v>0</v>
      </c>
      <c r="AU164" s="24">
        <v>1130</v>
      </c>
      <c r="AV164" s="11">
        <v>0</v>
      </c>
      <c r="AW164" s="11">
        <v>0</v>
      </c>
      <c r="AX164" s="11">
        <v>0</v>
      </c>
      <c r="AY164" s="11">
        <v>0</v>
      </c>
      <c r="AZ164" s="10" t="s">
        <v>59</v>
      </c>
    </row>
    <row r="165" spans="1:52" ht="16.5" customHeight="1">
      <c r="A165" s="10" t="s">
        <v>204</v>
      </c>
      <c r="B165" s="16"/>
      <c r="C165" s="16" t="s">
        <v>188</v>
      </c>
      <c r="D165" s="16"/>
      <c r="E165" s="16" t="s">
        <v>205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7"/>
      <c r="W165" s="17"/>
      <c r="X165" s="17"/>
      <c r="Y165" s="17"/>
      <c r="Z165" s="19" t="s">
        <v>204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>
        <v>120</v>
      </c>
      <c r="AQ165" s="24">
        <v>0</v>
      </c>
      <c r="AR165" s="24">
        <v>0</v>
      </c>
      <c r="AS165" s="24">
        <v>0</v>
      </c>
      <c r="AT165" s="24">
        <v>0</v>
      </c>
      <c r="AU165" s="24">
        <v>120</v>
      </c>
      <c r="AV165" s="11">
        <v>0</v>
      </c>
      <c r="AW165" s="11">
        <v>0</v>
      </c>
      <c r="AX165" s="11">
        <v>0</v>
      </c>
      <c r="AY165" s="11">
        <v>0</v>
      </c>
      <c r="AZ165" s="10" t="s">
        <v>204</v>
      </c>
    </row>
    <row r="166" spans="1:52" ht="51.4" customHeight="1">
      <c r="A166" s="10" t="s">
        <v>50</v>
      </c>
      <c r="B166" s="16"/>
      <c r="C166" s="16" t="s">
        <v>188</v>
      </c>
      <c r="D166" s="16"/>
      <c r="E166" s="16" t="s">
        <v>205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51</v>
      </c>
      <c r="U166" s="16"/>
      <c r="V166" s="17"/>
      <c r="W166" s="17"/>
      <c r="X166" s="17"/>
      <c r="Y166" s="17"/>
      <c r="Z166" s="19" t="s">
        <v>50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>
        <v>120</v>
      </c>
      <c r="AQ166" s="24">
        <v>0</v>
      </c>
      <c r="AR166" s="24">
        <v>0</v>
      </c>
      <c r="AS166" s="24">
        <v>0</v>
      </c>
      <c r="AT166" s="24">
        <v>0</v>
      </c>
      <c r="AU166" s="24">
        <v>120</v>
      </c>
      <c r="AV166" s="11">
        <v>0</v>
      </c>
      <c r="AW166" s="11">
        <v>0</v>
      </c>
      <c r="AX166" s="11">
        <v>0</v>
      </c>
      <c r="AY166" s="11">
        <v>0</v>
      </c>
      <c r="AZ166" s="10" t="s">
        <v>50</v>
      </c>
    </row>
    <row r="167" spans="1:52" ht="81" customHeight="1">
      <c r="A167" s="10" t="s">
        <v>206</v>
      </c>
      <c r="B167" s="16"/>
      <c r="C167" s="16" t="s">
        <v>188</v>
      </c>
      <c r="D167" s="16"/>
      <c r="E167" s="16" t="s">
        <v>207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7"/>
      <c r="W167" s="17"/>
      <c r="X167" s="17"/>
      <c r="Y167" s="17"/>
      <c r="Z167" s="19" t="s">
        <v>206</v>
      </c>
      <c r="AA167" s="24">
        <v>84</v>
      </c>
      <c r="AB167" s="24">
        <v>0</v>
      </c>
      <c r="AC167" s="24">
        <v>0</v>
      </c>
      <c r="AD167" s="24">
        <v>0</v>
      </c>
      <c r="AE167" s="24">
        <v>0</v>
      </c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>
        <v>50</v>
      </c>
      <c r="AQ167" s="24">
        <v>0</v>
      </c>
      <c r="AR167" s="24">
        <v>0</v>
      </c>
      <c r="AS167" s="24">
        <v>0</v>
      </c>
      <c r="AT167" s="24">
        <v>0</v>
      </c>
      <c r="AU167" s="24">
        <v>50</v>
      </c>
      <c r="AV167" s="11">
        <v>0</v>
      </c>
      <c r="AW167" s="11">
        <v>0</v>
      </c>
      <c r="AX167" s="11">
        <v>0</v>
      </c>
      <c r="AY167" s="11">
        <v>0</v>
      </c>
      <c r="AZ167" s="10" t="s">
        <v>206</v>
      </c>
    </row>
    <row r="168" spans="1:52" ht="51.4" customHeight="1">
      <c r="A168" s="10" t="s">
        <v>50</v>
      </c>
      <c r="B168" s="16"/>
      <c r="C168" s="16" t="s">
        <v>188</v>
      </c>
      <c r="D168" s="16"/>
      <c r="E168" s="16" t="s">
        <v>207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51</v>
      </c>
      <c r="U168" s="16"/>
      <c r="V168" s="17"/>
      <c r="W168" s="17"/>
      <c r="X168" s="17"/>
      <c r="Y168" s="17"/>
      <c r="Z168" s="19" t="s">
        <v>50</v>
      </c>
      <c r="AA168" s="24">
        <v>71.018410000000003</v>
      </c>
      <c r="AB168" s="24">
        <v>0</v>
      </c>
      <c r="AC168" s="24">
        <v>0</v>
      </c>
      <c r="AD168" s="24">
        <v>0</v>
      </c>
      <c r="AE168" s="24">
        <v>0</v>
      </c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11">
        <v>0</v>
      </c>
      <c r="AW168" s="11">
        <v>0</v>
      </c>
      <c r="AX168" s="11">
        <v>0</v>
      </c>
      <c r="AY168" s="11">
        <v>0</v>
      </c>
      <c r="AZ168" s="10" t="s">
        <v>50</v>
      </c>
    </row>
    <row r="169" spans="1:52" ht="48" customHeight="1">
      <c r="A169" s="10" t="s">
        <v>208</v>
      </c>
      <c r="B169" s="16"/>
      <c r="C169" s="16" t="s">
        <v>188</v>
      </c>
      <c r="D169" s="16"/>
      <c r="E169" s="16" t="s">
        <v>207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209</v>
      </c>
      <c r="U169" s="16"/>
      <c r="V169" s="17"/>
      <c r="W169" s="17"/>
      <c r="X169" s="17"/>
      <c r="Y169" s="17"/>
      <c r="Z169" s="19" t="s">
        <v>208</v>
      </c>
      <c r="AA169" s="24">
        <v>12.981590000000001</v>
      </c>
      <c r="AB169" s="24">
        <v>0</v>
      </c>
      <c r="AC169" s="24">
        <v>0</v>
      </c>
      <c r="AD169" s="24">
        <v>0</v>
      </c>
      <c r="AE169" s="24">
        <v>0</v>
      </c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>
        <v>50</v>
      </c>
      <c r="AQ169" s="24">
        <v>0</v>
      </c>
      <c r="AR169" s="24">
        <v>0</v>
      </c>
      <c r="AS169" s="24">
        <v>0</v>
      </c>
      <c r="AT169" s="24">
        <v>0</v>
      </c>
      <c r="AU169" s="24">
        <v>50</v>
      </c>
      <c r="AV169" s="11">
        <v>0</v>
      </c>
      <c r="AW169" s="11">
        <v>0</v>
      </c>
      <c r="AX169" s="11">
        <v>0</v>
      </c>
      <c r="AY169" s="11">
        <v>0</v>
      </c>
      <c r="AZ169" s="10" t="s">
        <v>208</v>
      </c>
    </row>
    <row r="170" spans="1:52" ht="22.5" customHeight="1">
      <c r="A170" s="10" t="s">
        <v>102</v>
      </c>
      <c r="B170" s="16"/>
      <c r="C170" s="16" t="s">
        <v>210</v>
      </c>
      <c r="D170" s="16"/>
      <c r="E170" s="16" t="s">
        <v>189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7"/>
      <c r="W170" s="17"/>
      <c r="X170" s="17"/>
      <c r="Y170" s="17"/>
      <c r="Z170" s="19" t="s">
        <v>102</v>
      </c>
      <c r="AA170" s="24">
        <v>16595.668399999999</v>
      </c>
      <c r="AB170" s="24">
        <v>0</v>
      </c>
      <c r="AC170" s="24">
        <v>15638.87637</v>
      </c>
      <c r="AD170" s="24">
        <v>769.64467000000002</v>
      </c>
      <c r="AE170" s="24">
        <v>0</v>
      </c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11">
        <v>0</v>
      </c>
      <c r="AW170" s="11">
        <v>0</v>
      </c>
      <c r="AX170" s="11">
        <v>0</v>
      </c>
      <c r="AY170" s="11">
        <v>0</v>
      </c>
      <c r="AZ170" s="10" t="s">
        <v>102</v>
      </c>
    </row>
    <row r="171" spans="1:52" ht="81" customHeight="1">
      <c r="A171" s="10" t="s">
        <v>190</v>
      </c>
      <c r="B171" s="16"/>
      <c r="C171" s="16" t="s">
        <v>210</v>
      </c>
      <c r="D171" s="16"/>
      <c r="E171" s="16" t="s">
        <v>191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7"/>
      <c r="W171" s="17"/>
      <c r="X171" s="17"/>
      <c r="Y171" s="17"/>
      <c r="Z171" s="19" t="s">
        <v>190</v>
      </c>
      <c r="AA171" s="24">
        <v>16595.668399999999</v>
      </c>
      <c r="AB171" s="24">
        <v>0</v>
      </c>
      <c r="AC171" s="24">
        <v>15638.87637</v>
      </c>
      <c r="AD171" s="24">
        <v>769.64467000000002</v>
      </c>
      <c r="AE171" s="24">
        <v>0</v>
      </c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11">
        <v>0</v>
      </c>
      <c r="AW171" s="11">
        <v>0</v>
      </c>
      <c r="AX171" s="11">
        <v>0</v>
      </c>
      <c r="AY171" s="11">
        <v>0</v>
      </c>
      <c r="AZ171" s="10" t="s">
        <v>190</v>
      </c>
    </row>
    <row r="172" spans="1:52" ht="62.25" customHeight="1">
      <c r="A172" s="10" t="s">
        <v>211</v>
      </c>
      <c r="B172" s="16"/>
      <c r="C172" s="16" t="s">
        <v>210</v>
      </c>
      <c r="D172" s="16"/>
      <c r="E172" s="16" t="s">
        <v>212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7"/>
      <c r="X172" s="17"/>
      <c r="Y172" s="17"/>
      <c r="Z172" s="19" t="s">
        <v>211</v>
      </c>
      <c r="AA172" s="24">
        <v>16595.668399999999</v>
      </c>
      <c r="AB172" s="24">
        <v>0</v>
      </c>
      <c r="AC172" s="24">
        <v>15638.87637</v>
      </c>
      <c r="AD172" s="24">
        <v>769.64467000000002</v>
      </c>
      <c r="AE172" s="24">
        <v>0</v>
      </c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11">
        <v>0</v>
      </c>
      <c r="AW172" s="11">
        <v>0</v>
      </c>
      <c r="AX172" s="11">
        <v>0</v>
      </c>
      <c r="AY172" s="11">
        <v>0</v>
      </c>
      <c r="AZ172" s="10" t="s">
        <v>211</v>
      </c>
    </row>
    <row r="173" spans="1:52" ht="33" customHeight="1">
      <c r="A173" s="10" t="s">
        <v>213</v>
      </c>
      <c r="B173" s="16"/>
      <c r="C173" s="16" t="s">
        <v>210</v>
      </c>
      <c r="D173" s="16"/>
      <c r="E173" s="16" t="s">
        <v>214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7"/>
      <c r="W173" s="17"/>
      <c r="X173" s="17"/>
      <c r="Y173" s="17"/>
      <c r="Z173" s="19" t="s">
        <v>213</v>
      </c>
      <c r="AA173" s="24">
        <v>15398.608399999999</v>
      </c>
      <c r="AB173" s="24">
        <v>0</v>
      </c>
      <c r="AC173" s="24">
        <v>14623.248729999999</v>
      </c>
      <c r="AD173" s="24">
        <v>769.64467000000002</v>
      </c>
      <c r="AE173" s="24">
        <v>0</v>
      </c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11">
        <v>0</v>
      </c>
      <c r="AW173" s="11">
        <v>0</v>
      </c>
      <c r="AX173" s="11">
        <v>0</v>
      </c>
      <c r="AY173" s="11">
        <v>0</v>
      </c>
      <c r="AZ173" s="10" t="s">
        <v>213</v>
      </c>
    </row>
    <row r="174" spans="1:52" ht="68.45" customHeight="1">
      <c r="A174" s="10" t="s">
        <v>215</v>
      </c>
      <c r="B174" s="16"/>
      <c r="C174" s="16" t="s">
        <v>210</v>
      </c>
      <c r="D174" s="16"/>
      <c r="E174" s="16" t="s">
        <v>216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7"/>
      <c r="W174" s="17"/>
      <c r="X174" s="17"/>
      <c r="Y174" s="17"/>
      <c r="Z174" s="19" t="s">
        <v>215</v>
      </c>
      <c r="AA174" s="24">
        <v>15392.893400000001</v>
      </c>
      <c r="AB174" s="24">
        <v>0</v>
      </c>
      <c r="AC174" s="24">
        <v>14623.248729999999</v>
      </c>
      <c r="AD174" s="24">
        <v>769.64467000000002</v>
      </c>
      <c r="AE174" s="24">
        <v>0</v>
      </c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11">
        <v>0</v>
      </c>
      <c r="AW174" s="11">
        <v>0</v>
      </c>
      <c r="AX174" s="11">
        <v>0</v>
      </c>
      <c r="AY174" s="11">
        <v>0</v>
      </c>
      <c r="AZ174" s="10" t="s">
        <v>215</v>
      </c>
    </row>
    <row r="175" spans="1:52" ht="51.4" customHeight="1">
      <c r="A175" s="10" t="s">
        <v>181</v>
      </c>
      <c r="B175" s="16"/>
      <c r="C175" s="16" t="s">
        <v>210</v>
      </c>
      <c r="D175" s="16"/>
      <c r="E175" s="16" t="s">
        <v>216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182</v>
      </c>
      <c r="U175" s="16"/>
      <c r="V175" s="17"/>
      <c r="W175" s="17"/>
      <c r="X175" s="17"/>
      <c r="Y175" s="17"/>
      <c r="Z175" s="19" t="s">
        <v>181</v>
      </c>
      <c r="AA175" s="24">
        <v>15392.893400000001</v>
      </c>
      <c r="AB175" s="24">
        <v>0</v>
      </c>
      <c r="AC175" s="24">
        <v>14623.248729999999</v>
      </c>
      <c r="AD175" s="24">
        <v>769.64467000000002</v>
      </c>
      <c r="AE175" s="24">
        <v>0</v>
      </c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11">
        <v>0</v>
      </c>
      <c r="AW175" s="11">
        <v>0</v>
      </c>
      <c r="AX175" s="11">
        <v>0</v>
      </c>
      <c r="AY175" s="11">
        <v>0</v>
      </c>
      <c r="AZ175" s="10" t="s">
        <v>181</v>
      </c>
    </row>
    <row r="176" spans="1:52" ht="34.15" customHeight="1">
      <c r="A176" s="10" t="s">
        <v>217</v>
      </c>
      <c r="B176" s="16"/>
      <c r="C176" s="16" t="s">
        <v>210</v>
      </c>
      <c r="D176" s="16"/>
      <c r="E176" s="16" t="s">
        <v>218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7"/>
      <c r="W176" s="17"/>
      <c r="X176" s="17"/>
      <c r="Y176" s="17"/>
      <c r="Z176" s="19" t="s">
        <v>217</v>
      </c>
      <c r="AA176" s="24">
        <v>5.7149999999999999</v>
      </c>
      <c r="AB176" s="24">
        <v>0</v>
      </c>
      <c r="AC176" s="24">
        <v>0</v>
      </c>
      <c r="AD176" s="24">
        <v>0</v>
      </c>
      <c r="AE176" s="24">
        <v>0</v>
      </c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11">
        <v>0</v>
      </c>
      <c r="AW176" s="11">
        <v>0</v>
      </c>
      <c r="AX176" s="11">
        <v>0</v>
      </c>
      <c r="AY176" s="11">
        <v>0</v>
      </c>
      <c r="AZ176" s="10" t="s">
        <v>217</v>
      </c>
    </row>
    <row r="177" spans="1:52" ht="18" customHeight="1">
      <c r="A177" s="10" t="s">
        <v>59</v>
      </c>
      <c r="B177" s="16"/>
      <c r="C177" s="16" t="s">
        <v>210</v>
      </c>
      <c r="D177" s="16"/>
      <c r="E177" s="16" t="s">
        <v>218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60</v>
      </c>
      <c r="U177" s="16"/>
      <c r="V177" s="17"/>
      <c r="W177" s="17"/>
      <c r="X177" s="17"/>
      <c r="Y177" s="17"/>
      <c r="Z177" s="19" t="s">
        <v>59</v>
      </c>
      <c r="AA177" s="24">
        <v>5.7149999999999999</v>
      </c>
      <c r="AB177" s="24">
        <v>0</v>
      </c>
      <c r="AC177" s="24">
        <v>0</v>
      </c>
      <c r="AD177" s="24">
        <v>0</v>
      </c>
      <c r="AE177" s="24">
        <v>0</v>
      </c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11">
        <v>0</v>
      </c>
      <c r="AW177" s="11">
        <v>0</v>
      </c>
      <c r="AX177" s="11">
        <v>0</v>
      </c>
      <c r="AY177" s="11">
        <v>0</v>
      </c>
      <c r="AZ177" s="10" t="s">
        <v>59</v>
      </c>
    </row>
    <row r="178" spans="1:52" ht="31.5" customHeight="1">
      <c r="A178" s="10" t="s">
        <v>213</v>
      </c>
      <c r="B178" s="16"/>
      <c r="C178" s="16" t="s">
        <v>210</v>
      </c>
      <c r="D178" s="16"/>
      <c r="E178" s="16" t="s">
        <v>219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7"/>
      <c r="W178" s="17"/>
      <c r="X178" s="17"/>
      <c r="Y178" s="17"/>
      <c r="Z178" s="19" t="s">
        <v>213</v>
      </c>
      <c r="AA178" s="24">
        <v>1197.06</v>
      </c>
      <c r="AB178" s="24">
        <v>0</v>
      </c>
      <c r="AC178" s="24">
        <v>1015.62764</v>
      </c>
      <c r="AD178" s="24">
        <v>0</v>
      </c>
      <c r="AE178" s="24">
        <v>0</v>
      </c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11">
        <v>0</v>
      </c>
      <c r="AW178" s="11">
        <v>0</v>
      </c>
      <c r="AX178" s="11">
        <v>0</v>
      </c>
      <c r="AY178" s="11">
        <v>0</v>
      </c>
      <c r="AZ178" s="10" t="s">
        <v>213</v>
      </c>
    </row>
    <row r="179" spans="1:52" ht="48" customHeight="1">
      <c r="A179" s="10" t="s">
        <v>220</v>
      </c>
      <c r="B179" s="16"/>
      <c r="C179" s="16" t="s">
        <v>210</v>
      </c>
      <c r="D179" s="16"/>
      <c r="E179" s="16" t="s">
        <v>221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7"/>
      <c r="W179" s="17"/>
      <c r="X179" s="17"/>
      <c r="Y179" s="17"/>
      <c r="Z179" s="19" t="s">
        <v>220</v>
      </c>
      <c r="AA179" s="24">
        <v>1197.06</v>
      </c>
      <c r="AB179" s="24">
        <v>0</v>
      </c>
      <c r="AC179" s="24">
        <v>1015.62764</v>
      </c>
      <c r="AD179" s="24">
        <v>0</v>
      </c>
      <c r="AE179" s="24">
        <v>0</v>
      </c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11">
        <v>0</v>
      </c>
      <c r="AW179" s="11">
        <v>0</v>
      </c>
      <c r="AX179" s="11">
        <v>0</v>
      </c>
      <c r="AY179" s="11">
        <v>0</v>
      </c>
      <c r="AZ179" s="10" t="s">
        <v>220</v>
      </c>
    </row>
    <row r="180" spans="1:52" ht="51.4" customHeight="1">
      <c r="A180" s="10" t="s">
        <v>181</v>
      </c>
      <c r="B180" s="16"/>
      <c r="C180" s="16" t="s">
        <v>210</v>
      </c>
      <c r="D180" s="16"/>
      <c r="E180" s="16" t="s">
        <v>221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182</v>
      </c>
      <c r="U180" s="16"/>
      <c r="V180" s="17"/>
      <c r="W180" s="17"/>
      <c r="X180" s="17"/>
      <c r="Y180" s="17"/>
      <c r="Z180" s="19" t="s">
        <v>181</v>
      </c>
      <c r="AA180" s="24">
        <v>1197.06</v>
      </c>
      <c r="AB180" s="24">
        <v>0</v>
      </c>
      <c r="AC180" s="24">
        <v>1015.62764</v>
      </c>
      <c r="AD180" s="24">
        <v>0</v>
      </c>
      <c r="AE180" s="24">
        <v>0</v>
      </c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11">
        <v>0</v>
      </c>
      <c r="AW180" s="11">
        <v>0</v>
      </c>
      <c r="AX180" s="11">
        <v>0</v>
      </c>
      <c r="AY180" s="11">
        <v>0</v>
      </c>
      <c r="AZ180" s="10" t="s">
        <v>181</v>
      </c>
    </row>
    <row r="181" spans="1:52" ht="14.25" customHeight="1">
      <c r="A181" s="10" t="s">
        <v>102</v>
      </c>
      <c r="B181" s="16"/>
      <c r="C181" s="16" t="s">
        <v>222</v>
      </c>
      <c r="D181" s="16"/>
      <c r="E181" s="16" t="s">
        <v>189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7"/>
      <c r="W181" s="17"/>
      <c r="X181" s="17"/>
      <c r="Y181" s="17"/>
      <c r="Z181" s="19" t="s">
        <v>102</v>
      </c>
      <c r="AA181" s="24">
        <v>5868.7748799999999</v>
      </c>
      <c r="AB181" s="24">
        <v>0</v>
      </c>
      <c r="AC181" s="24">
        <v>4134.7748799999999</v>
      </c>
      <c r="AD181" s="24">
        <v>0</v>
      </c>
      <c r="AE181" s="24">
        <v>0</v>
      </c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>
        <v>31210.91</v>
      </c>
      <c r="AQ181" s="24">
        <v>0</v>
      </c>
      <c r="AR181" s="24">
        <v>0</v>
      </c>
      <c r="AS181" s="24">
        <v>0</v>
      </c>
      <c r="AT181" s="24">
        <v>0</v>
      </c>
      <c r="AU181" s="24">
        <v>13322.5</v>
      </c>
      <c r="AV181" s="11">
        <v>0</v>
      </c>
      <c r="AW181" s="11">
        <v>0</v>
      </c>
      <c r="AX181" s="11">
        <v>0</v>
      </c>
      <c r="AY181" s="11">
        <v>0</v>
      </c>
      <c r="AZ181" s="10" t="s">
        <v>102</v>
      </c>
    </row>
    <row r="182" spans="1:52" ht="78" customHeight="1">
      <c r="A182" s="10" t="s">
        <v>190</v>
      </c>
      <c r="B182" s="16"/>
      <c r="C182" s="16" t="s">
        <v>222</v>
      </c>
      <c r="D182" s="16"/>
      <c r="E182" s="16" t="s">
        <v>191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7"/>
      <c r="W182" s="17"/>
      <c r="X182" s="17"/>
      <c r="Y182" s="17"/>
      <c r="Z182" s="19" t="s">
        <v>190</v>
      </c>
      <c r="AA182" s="24">
        <v>5868.7748799999999</v>
      </c>
      <c r="AB182" s="24">
        <v>0</v>
      </c>
      <c r="AC182" s="24">
        <v>4134.7748799999999</v>
      </c>
      <c r="AD182" s="24">
        <v>0</v>
      </c>
      <c r="AE182" s="24">
        <v>0</v>
      </c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>
        <v>31210.91</v>
      </c>
      <c r="AQ182" s="24">
        <v>0</v>
      </c>
      <c r="AR182" s="24">
        <v>0</v>
      </c>
      <c r="AS182" s="24">
        <v>0</v>
      </c>
      <c r="AT182" s="24">
        <v>0</v>
      </c>
      <c r="AU182" s="24">
        <v>13322.5</v>
      </c>
      <c r="AV182" s="11">
        <v>0</v>
      </c>
      <c r="AW182" s="11">
        <v>0</v>
      </c>
      <c r="AX182" s="11">
        <v>0</v>
      </c>
      <c r="AY182" s="11">
        <v>0</v>
      </c>
      <c r="AZ182" s="10" t="s">
        <v>190</v>
      </c>
    </row>
    <row r="183" spans="1:52" ht="33.75" customHeight="1">
      <c r="A183" s="10" t="s">
        <v>192</v>
      </c>
      <c r="B183" s="16"/>
      <c r="C183" s="16" t="s">
        <v>222</v>
      </c>
      <c r="D183" s="16"/>
      <c r="E183" s="16" t="s">
        <v>193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7"/>
      <c r="W183" s="17"/>
      <c r="X183" s="17"/>
      <c r="Y183" s="17"/>
      <c r="Z183" s="19" t="s">
        <v>192</v>
      </c>
      <c r="AA183" s="24">
        <v>5868.7748799999999</v>
      </c>
      <c r="AB183" s="24">
        <v>0</v>
      </c>
      <c r="AC183" s="24">
        <v>4134.7748799999999</v>
      </c>
      <c r="AD183" s="24">
        <v>0</v>
      </c>
      <c r="AE183" s="24">
        <v>0</v>
      </c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>
        <v>31210.91</v>
      </c>
      <c r="AQ183" s="24">
        <v>0</v>
      </c>
      <c r="AR183" s="24">
        <v>0</v>
      </c>
      <c r="AS183" s="24">
        <v>0</v>
      </c>
      <c r="AT183" s="24">
        <v>0</v>
      </c>
      <c r="AU183" s="24">
        <v>13322.5</v>
      </c>
      <c r="AV183" s="11">
        <v>0</v>
      </c>
      <c r="AW183" s="11">
        <v>0</v>
      </c>
      <c r="AX183" s="11">
        <v>0</v>
      </c>
      <c r="AY183" s="11">
        <v>0</v>
      </c>
      <c r="AZ183" s="10" t="s">
        <v>192</v>
      </c>
    </row>
    <row r="184" spans="1:52" ht="51.4" customHeight="1">
      <c r="A184" s="10" t="s">
        <v>223</v>
      </c>
      <c r="B184" s="16"/>
      <c r="C184" s="16" t="s">
        <v>222</v>
      </c>
      <c r="D184" s="16"/>
      <c r="E184" s="16" t="s">
        <v>224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7"/>
      <c r="W184" s="17"/>
      <c r="X184" s="17"/>
      <c r="Y184" s="17"/>
      <c r="Z184" s="19" t="s">
        <v>223</v>
      </c>
      <c r="AA184" s="24">
        <v>1550</v>
      </c>
      <c r="AB184" s="24">
        <v>0</v>
      </c>
      <c r="AC184" s="24">
        <v>0</v>
      </c>
      <c r="AD184" s="24">
        <v>0</v>
      </c>
      <c r="AE184" s="24">
        <v>0</v>
      </c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>
        <v>15314.71</v>
      </c>
      <c r="AQ184" s="24">
        <v>0</v>
      </c>
      <c r="AR184" s="24">
        <v>0</v>
      </c>
      <c r="AS184" s="24">
        <v>0</v>
      </c>
      <c r="AT184" s="24">
        <v>0</v>
      </c>
      <c r="AU184" s="24">
        <v>3958.26</v>
      </c>
      <c r="AV184" s="11">
        <v>0</v>
      </c>
      <c r="AW184" s="11">
        <v>0</v>
      </c>
      <c r="AX184" s="11">
        <v>0</v>
      </c>
      <c r="AY184" s="11">
        <v>0</v>
      </c>
      <c r="AZ184" s="10" t="s">
        <v>223</v>
      </c>
    </row>
    <row r="185" spans="1:52" ht="35.25" customHeight="1">
      <c r="A185" s="10" t="s">
        <v>225</v>
      </c>
      <c r="B185" s="16"/>
      <c r="C185" s="16" t="s">
        <v>222</v>
      </c>
      <c r="D185" s="16"/>
      <c r="E185" s="16" t="s">
        <v>226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7"/>
      <c r="W185" s="17"/>
      <c r="X185" s="17"/>
      <c r="Y185" s="17"/>
      <c r="Z185" s="19" t="s">
        <v>225</v>
      </c>
      <c r="AA185" s="24">
        <v>1550</v>
      </c>
      <c r="AB185" s="24">
        <v>0</v>
      </c>
      <c r="AC185" s="24">
        <v>0</v>
      </c>
      <c r="AD185" s="24">
        <v>0</v>
      </c>
      <c r="AE185" s="24">
        <v>0</v>
      </c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>
        <v>15314.71</v>
      </c>
      <c r="AQ185" s="24">
        <v>0</v>
      </c>
      <c r="AR185" s="24">
        <v>0</v>
      </c>
      <c r="AS185" s="24">
        <v>0</v>
      </c>
      <c r="AT185" s="24">
        <v>0</v>
      </c>
      <c r="AU185" s="24">
        <v>3958.26</v>
      </c>
      <c r="AV185" s="11">
        <v>0</v>
      </c>
      <c r="AW185" s="11">
        <v>0</v>
      </c>
      <c r="AX185" s="11">
        <v>0</v>
      </c>
      <c r="AY185" s="11">
        <v>0</v>
      </c>
      <c r="AZ185" s="10" t="s">
        <v>225</v>
      </c>
    </row>
    <row r="186" spans="1:52" ht="51.4" customHeight="1">
      <c r="A186" s="10" t="s">
        <v>181</v>
      </c>
      <c r="B186" s="16"/>
      <c r="C186" s="16" t="s">
        <v>222</v>
      </c>
      <c r="D186" s="16"/>
      <c r="E186" s="16" t="s">
        <v>226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182</v>
      </c>
      <c r="U186" s="16"/>
      <c r="V186" s="17"/>
      <c r="W186" s="17"/>
      <c r="X186" s="17"/>
      <c r="Y186" s="17"/>
      <c r="Z186" s="19" t="s">
        <v>181</v>
      </c>
      <c r="AA186" s="24">
        <v>1550</v>
      </c>
      <c r="AB186" s="24">
        <v>0</v>
      </c>
      <c r="AC186" s="24">
        <v>0</v>
      </c>
      <c r="AD186" s="24">
        <v>0</v>
      </c>
      <c r="AE186" s="24">
        <v>0</v>
      </c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>
        <v>12768.984329999999</v>
      </c>
      <c r="AQ186" s="24">
        <v>0</v>
      </c>
      <c r="AR186" s="24">
        <v>0</v>
      </c>
      <c r="AS186" s="24">
        <v>0</v>
      </c>
      <c r="AT186" s="24">
        <v>0</v>
      </c>
      <c r="AU186" s="24">
        <v>3958.26</v>
      </c>
      <c r="AV186" s="11">
        <v>0</v>
      </c>
      <c r="AW186" s="11">
        <v>0</v>
      </c>
      <c r="AX186" s="11">
        <v>0</v>
      </c>
      <c r="AY186" s="11">
        <v>0</v>
      </c>
      <c r="AZ186" s="10" t="s">
        <v>181</v>
      </c>
    </row>
    <row r="187" spans="1:52" ht="17.25" customHeight="1">
      <c r="A187" s="10" t="s">
        <v>59</v>
      </c>
      <c r="B187" s="16"/>
      <c r="C187" s="16" t="s">
        <v>222</v>
      </c>
      <c r="D187" s="16"/>
      <c r="E187" s="16" t="s">
        <v>226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60</v>
      </c>
      <c r="U187" s="16"/>
      <c r="V187" s="17"/>
      <c r="W187" s="17"/>
      <c r="X187" s="17"/>
      <c r="Y187" s="17"/>
      <c r="Z187" s="19" t="s">
        <v>59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>
        <v>2545.7256699999998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11">
        <v>0</v>
      </c>
      <c r="AW187" s="11">
        <v>0</v>
      </c>
      <c r="AX187" s="11">
        <v>0</v>
      </c>
      <c r="AY187" s="11">
        <v>0</v>
      </c>
      <c r="AZ187" s="10" t="s">
        <v>59</v>
      </c>
    </row>
    <row r="188" spans="1:52" ht="34.15" customHeight="1">
      <c r="A188" s="10" t="s">
        <v>227</v>
      </c>
      <c r="B188" s="16"/>
      <c r="C188" s="16" t="s">
        <v>222</v>
      </c>
      <c r="D188" s="16"/>
      <c r="E188" s="16" t="s">
        <v>228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7"/>
      <c r="W188" s="17"/>
      <c r="X188" s="17"/>
      <c r="Y188" s="17"/>
      <c r="Z188" s="19" t="s">
        <v>227</v>
      </c>
      <c r="AA188" s="24">
        <v>4288.7748799999999</v>
      </c>
      <c r="AB188" s="24">
        <v>0</v>
      </c>
      <c r="AC188" s="24">
        <v>4134.7748799999999</v>
      </c>
      <c r="AD188" s="24">
        <v>0</v>
      </c>
      <c r="AE188" s="24">
        <v>0</v>
      </c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>
        <v>15266.2</v>
      </c>
      <c r="AQ188" s="24">
        <v>0</v>
      </c>
      <c r="AR188" s="24">
        <v>0</v>
      </c>
      <c r="AS188" s="24">
        <v>0</v>
      </c>
      <c r="AT188" s="24">
        <v>0</v>
      </c>
      <c r="AU188" s="24">
        <v>8134.24</v>
      </c>
      <c r="AV188" s="11">
        <v>0</v>
      </c>
      <c r="AW188" s="11">
        <v>0</v>
      </c>
      <c r="AX188" s="11">
        <v>0</v>
      </c>
      <c r="AY188" s="11">
        <v>0</v>
      </c>
      <c r="AZ188" s="10" t="s">
        <v>227</v>
      </c>
    </row>
    <row r="189" spans="1:52" ht="51.4" customHeight="1">
      <c r="A189" s="10" t="s">
        <v>229</v>
      </c>
      <c r="B189" s="16"/>
      <c r="C189" s="16" t="s">
        <v>222</v>
      </c>
      <c r="D189" s="16"/>
      <c r="E189" s="16" t="s">
        <v>230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7"/>
      <c r="W189" s="17"/>
      <c r="X189" s="17"/>
      <c r="Y189" s="17"/>
      <c r="Z189" s="19" t="s">
        <v>229</v>
      </c>
      <c r="AA189" s="24">
        <v>743.98918000000003</v>
      </c>
      <c r="AB189" s="24">
        <v>0</v>
      </c>
      <c r="AC189" s="24">
        <v>743.98918000000003</v>
      </c>
      <c r="AD189" s="24">
        <v>0</v>
      </c>
      <c r="AE189" s="24">
        <v>0</v>
      </c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11">
        <v>0</v>
      </c>
      <c r="AW189" s="11">
        <v>0</v>
      </c>
      <c r="AX189" s="11">
        <v>0</v>
      </c>
      <c r="AY189" s="11">
        <v>0</v>
      </c>
      <c r="AZ189" s="10" t="s">
        <v>229</v>
      </c>
    </row>
    <row r="190" spans="1:52" ht="51.4" customHeight="1">
      <c r="A190" s="10" t="s">
        <v>181</v>
      </c>
      <c r="B190" s="16"/>
      <c r="C190" s="16" t="s">
        <v>222</v>
      </c>
      <c r="D190" s="16"/>
      <c r="E190" s="16" t="s">
        <v>230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182</v>
      </c>
      <c r="U190" s="16"/>
      <c r="V190" s="17"/>
      <c r="W190" s="17"/>
      <c r="X190" s="17"/>
      <c r="Y190" s="17"/>
      <c r="Z190" s="19" t="s">
        <v>181</v>
      </c>
      <c r="AA190" s="24">
        <v>743.98918000000003</v>
      </c>
      <c r="AB190" s="24">
        <v>0</v>
      </c>
      <c r="AC190" s="24">
        <v>743.98918000000003</v>
      </c>
      <c r="AD190" s="24">
        <v>0</v>
      </c>
      <c r="AE190" s="24">
        <v>0</v>
      </c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11">
        <v>0</v>
      </c>
      <c r="AW190" s="11">
        <v>0</v>
      </c>
      <c r="AX190" s="11">
        <v>0</v>
      </c>
      <c r="AY190" s="11">
        <v>0</v>
      </c>
      <c r="AZ190" s="10" t="s">
        <v>181</v>
      </c>
    </row>
    <row r="191" spans="1:52" ht="34.15" customHeight="1">
      <c r="A191" s="10" t="s">
        <v>231</v>
      </c>
      <c r="B191" s="16"/>
      <c r="C191" s="16" t="s">
        <v>222</v>
      </c>
      <c r="D191" s="16"/>
      <c r="E191" s="16" t="s">
        <v>232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7"/>
      <c r="W191" s="17"/>
      <c r="X191" s="17"/>
      <c r="Y191" s="17"/>
      <c r="Z191" s="19" t="s">
        <v>231</v>
      </c>
      <c r="AA191" s="24">
        <v>154</v>
      </c>
      <c r="AB191" s="24">
        <v>0</v>
      </c>
      <c r="AC191" s="24">
        <v>0</v>
      </c>
      <c r="AD191" s="24">
        <v>0</v>
      </c>
      <c r="AE191" s="24">
        <v>0</v>
      </c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>
        <v>15266.2</v>
      </c>
      <c r="AQ191" s="24">
        <v>0</v>
      </c>
      <c r="AR191" s="24">
        <v>0</v>
      </c>
      <c r="AS191" s="24">
        <v>0</v>
      </c>
      <c r="AT191" s="24">
        <v>0</v>
      </c>
      <c r="AU191" s="24">
        <v>8134.24</v>
      </c>
      <c r="AV191" s="11">
        <v>0</v>
      </c>
      <c r="AW191" s="11">
        <v>0</v>
      </c>
      <c r="AX191" s="11">
        <v>0</v>
      </c>
      <c r="AY191" s="11">
        <v>0</v>
      </c>
      <c r="AZ191" s="10" t="s">
        <v>231</v>
      </c>
    </row>
    <row r="192" spans="1:52" ht="51.4" customHeight="1">
      <c r="A192" s="10" t="s">
        <v>50</v>
      </c>
      <c r="B192" s="16"/>
      <c r="C192" s="16" t="s">
        <v>222</v>
      </c>
      <c r="D192" s="16"/>
      <c r="E192" s="16" t="s">
        <v>232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51</v>
      </c>
      <c r="U192" s="16"/>
      <c r="V192" s="17"/>
      <c r="W192" s="17"/>
      <c r="X192" s="17"/>
      <c r="Y192" s="17"/>
      <c r="Z192" s="19" t="s">
        <v>50</v>
      </c>
      <c r="AA192" s="24">
        <v>154</v>
      </c>
      <c r="AB192" s="24">
        <v>0</v>
      </c>
      <c r="AC192" s="24">
        <v>0</v>
      </c>
      <c r="AD192" s="24">
        <v>0</v>
      </c>
      <c r="AE192" s="24">
        <v>0</v>
      </c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11">
        <v>0</v>
      </c>
      <c r="AW192" s="11">
        <v>0</v>
      </c>
      <c r="AX192" s="11">
        <v>0</v>
      </c>
      <c r="AY192" s="11">
        <v>0</v>
      </c>
      <c r="AZ192" s="10" t="s">
        <v>50</v>
      </c>
    </row>
    <row r="193" spans="1:52" ht="51.4" customHeight="1">
      <c r="A193" s="10" t="s">
        <v>181</v>
      </c>
      <c r="B193" s="16"/>
      <c r="C193" s="16" t="s">
        <v>222</v>
      </c>
      <c r="D193" s="16"/>
      <c r="E193" s="16" t="s">
        <v>232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182</v>
      </c>
      <c r="U193" s="16"/>
      <c r="V193" s="17"/>
      <c r="W193" s="17"/>
      <c r="X193" s="17"/>
      <c r="Y193" s="17"/>
      <c r="Z193" s="19" t="s">
        <v>181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>
        <v>15266.2</v>
      </c>
      <c r="AQ193" s="24">
        <v>0</v>
      </c>
      <c r="AR193" s="24">
        <v>0</v>
      </c>
      <c r="AS193" s="24">
        <v>0</v>
      </c>
      <c r="AT193" s="24">
        <v>0</v>
      </c>
      <c r="AU193" s="24">
        <v>8134.24</v>
      </c>
      <c r="AV193" s="11">
        <v>0</v>
      </c>
      <c r="AW193" s="11">
        <v>0</v>
      </c>
      <c r="AX193" s="11">
        <v>0</v>
      </c>
      <c r="AY193" s="11">
        <v>0</v>
      </c>
      <c r="AZ193" s="10" t="s">
        <v>181</v>
      </c>
    </row>
    <row r="194" spans="1:52" ht="51.4" customHeight="1">
      <c r="A194" s="10" t="s">
        <v>229</v>
      </c>
      <c r="B194" s="16"/>
      <c r="C194" s="16" t="s">
        <v>222</v>
      </c>
      <c r="D194" s="16"/>
      <c r="E194" s="16" t="s">
        <v>233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7"/>
      <c r="W194" s="17"/>
      <c r="X194" s="17"/>
      <c r="Y194" s="17"/>
      <c r="Z194" s="19" t="s">
        <v>229</v>
      </c>
      <c r="AA194" s="24">
        <v>132.6876</v>
      </c>
      <c r="AB194" s="24">
        <v>0</v>
      </c>
      <c r="AC194" s="24">
        <v>132.6876</v>
      </c>
      <c r="AD194" s="24">
        <v>0</v>
      </c>
      <c r="AE194" s="24">
        <v>0</v>
      </c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11">
        <v>0</v>
      </c>
      <c r="AW194" s="11">
        <v>0</v>
      </c>
      <c r="AX194" s="11">
        <v>0</v>
      </c>
      <c r="AY194" s="11">
        <v>0</v>
      </c>
      <c r="AZ194" s="10" t="s">
        <v>229</v>
      </c>
    </row>
    <row r="195" spans="1:52" ht="51.4" customHeight="1">
      <c r="A195" s="10" t="s">
        <v>181</v>
      </c>
      <c r="B195" s="16"/>
      <c r="C195" s="16" t="s">
        <v>222</v>
      </c>
      <c r="D195" s="16"/>
      <c r="E195" s="16" t="s">
        <v>233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182</v>
      </c>
      <c r="U195" s="16"/>
      <c r="V195" s="17"/>
      <c r="W195" s="17"/>
      <c r="X195" s="17"/>
      <c r="Y195" s="17"/>
      <c r="Z195" s="19" t="s">
        <v>181</v>
      </c>
      <c r="AA195" s="24">
        <v>132.6876</v>
      </c>
      <c r="AB195" s="24">
        <v>0</v>
      </c>
      <c r="AC195" s="24">
        <v>132.6876</v>
      </c>
      <c r="AD195" s="24">
        <v>0</v>
      </c>
      <c r="AE195" s="24">
        <v>0</v>
      </c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11">
        <v>0</v>
      </c>
      <c r="AW195" s="11">
        <v>0</v>
      </c>
      <c r="AX195" s="11">
        <v>0</v>
      </c>
      <c r="AY195" s="11">
        <v>0</v>
      </c>
      <c r="AZ195" s="10" t="s">
        <v>181</v>
      </c>
    </row>
    <row r="196" spans="1:52" ht="68.45" customHeight="1">
      <c r="A196" s="10" t="s">
        <v>234</v>
      </c>
      <c r="B196" s="16"/>
      <c r="C196" s="16" t="s">
        <v>222</v>
      </c>
      <c r="D196" s="16"/>
      <c r="E196" s="16" t="s">
        <v>235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7"/>
      <c r="W196" s="17"/>
      <c r="X196" s="17"/>
      <c r="Y196" s="17"/>
      <c r="Z196" s="19" t="s">
        <v>234</v>
      </c>
      <c r="AA196" s="24">
        <v>3258.0981000000002</v>
      </c>
      <c r="AB196" s="24">
        <v>0</v>
      </c>
      <c r="AC196" s="24">
        <v>3258.0981000000002</v>
      </c>
      <c r="AD196" s="24">
        <v>0</v>
      </c>
      <c r="AE196" s="24">
        <v>0</v>
      </c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11">
        <v>0</v>
      </c>
      <c r="AW196" s="11">
        <v>0</v>
      </c>
      <c r="AX196" s="11">
        <v>0</v>
      </c>
      <c r="AY196" s="11">
        <v>0</v>
      </c>
      <c r="AZ196" s="10" t="s">
        <v>234</v>
      </c>
    </row>
    <row r="197" spans="1:52" ht="51.4" customHeight="1">
      <c r="A197" s="10" t="s">
        <v>181</v>
      </c>
      <c r="B197" s="16"/>
      <c r="C197" s="16" t="s">
        <v>222</v>
      </c>
      <c r="D197" s="16"/>
      <c r="E197" s="16" t="s">
        <v>235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182</v>
      </c>
      <c r="U197" s="16"/>
      <c r="V197" s="17"/>
      <c r="W197" s="17"/>
      <c r="X197" s="17"/>
      <c r="Y197" s="17"/>
      <c r="Z197" s="19" t="s">
        <v>181</v>
      </c>
      <c r="AA197" s="24">
        <v>3258.0981000000002</v>
      </c>
      <c r="AB197" s="24">
        <v>0</v>
      </c>
      <c r="AC197" s="24">
        <v>3258.0981000000002</v>
      </c>
      <c r="AD197" s="24">
        <v>0</v>
      </c>
      <c r="AE197" s="24">
        <v>0</v>
      </c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11">
        <v>0</v>
      </c>
      <c r="AW197" s="11">
        <v>0</v>
      </c>
      <c r="AX197" s="11">
        <v>0</v>
      </c>
      <c r="AY197" s="11">
        <v>0</v>
      </c>
      <c r="AZ197" s="10" t="s">
        <v>181</v>
      </c>
    </row>
    <row r="198" spans="1:52" ht="47.25" customHeight="1">
      <c r="A198" s="10" t="s">
        <v>194</v>
      </c>
      <c r="B198" s="16"/>
      <c r="C198" s="16" t="s">
        <v>222</v>
      </c>
      <c r="D198" s="16"/>
      <c r="E198" s="16" t="s">
        <v>195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7"/>
      <c r="W198" s="17"/>
      <c r="X198" s="17"/>
      <c r="Y198" s="17"/>
      <c r="Z198" s="19" t="s">
        <v>194</v>
      </c>
      <c r="AA198" s="24">
        <v>30</v>
      </c>
      <c r="AB198" s="24">
        <v>0</v>
      </c>
      <c r="AC198" s="24">
        <v>0</v>
      </c>
      <c r="AD198" s="24">
        <v>0</v>
      </c>
      <c r="AE198" s="24">
        <v>0</v>
      </c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>
        <v>630</v>
      </c>
      <c r="AQ198" s="24">
        <v>0</v>
      </c>
      <c r="AR198" s="24">
        <v>0</v>
      </c>
      <c r="AS198" s="24">
        <v>0</v>
      </c>
      <c r="AT198" s="24">
        <v>0</v>
      </c>
      <c r="AU198" s="24">
        <v>1230</v>
      </c>
      <c r="AV198" s="11">
        <v>0</v>
      </c>
      <c r="AW198" s="11">
        <v>0</v>
      </c>
      <c r="AX198" s="11">
        <v>0</v>
      </c>
      <c r="AY198" s="11">
        <v>0</v>
      </c>
      <c r="AZ198" s="10" t="s">
        <v>194</v>
      </c>
    </row>
    <row r="199" spans="1:52" ht="19.5" customHeight="1">
      <c r="A199" s="10" t="s">
        <v>236</v>
      </c>
      <c r="B199" s="16"/>
      <c r="C199" s="16" t="s">
        <v>222</v>
      </c>
      <c r="D199" s="16"/>
      <c r="E199" s="16" t="s">
        <v>237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7"/>
      <c r="W199" s="17"/>
      <c r="X199" s="17"/>
      <c r="Y199" s="17"/>
      <c r="Z199" s="19" t="s">
        <v>236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>
        <v>600</v>
      </c>
      <c r="AQ199" s="24">
        <v>0</v>
      </c>
      <c r="AR199" s="24">
        <v>0</v>
      </c>
      <c r="AS199" s="24">
        <v>0</v>
      </c>
      <c r="AT199" s="24">
        <v>0</v>
      </c>
      <c r="AU199" s="24">
        <v>1200</v>
      </c>
      <c r="AV199" s="11">
        <v>0</v>
      </c>
      <c r="AW199" s="11">
        <v>0</v>
      </c>
      <c r="AX199" s="11">
        <v>0</v>
      </c>
      <c r="AY199" s="11">
        <v>0</v>
      </c>
      <c r="AZ199" s="10" t="s">
        <v>236</v>
      </c>
    </row>
    <row r="200" spans="1:52" ht="51.4" customHeight="1">
      <c r="A200" s="10" t="s">
        <v>50</v>
      </c>
      <c r="B200" s="16"/>
      <c r="C200" s="16" t="s">
        <v>222</v>
      </c>
      <c r="D200" s="16"/>
      <c r="E200" s="16" t="s">
        <v>237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51</v>
      </c>
      <c r="U200" s="16"/>
      <c r="V200" s="17"/>
      <c r="W200" s="17"/>
      <c r="X200" s="17"/>
      <c r="Y200" s="17"/>
      <c r="Z200" s="19" t="s">
        <v>50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>
        <v>600</v>
      </c>
      <c r="AQ200" s="24">
        <v>0</v>
      </c>
      <c r="AR200" s="24">
        <v>0</v>
      </c>
      <c r="AS200" s="24">
        <v>0</v>
      </c>
      <c r="AT200" s="24">
        <v>0</v>
      </c>
      <c r="AU200" s="24">
        <v>1200</v>
      </c>
      <c r="AV200" s="11">
        <v>0</v>
      </c>
      <c r="AW200" s="11">
        <v>0</v>
      </c>
      <c r="AX200" s="11">
        <v>0</v>
      </c>
      <c r="AY200" s="11">
        <v>0</v>
      </c>
      <c r="AZ200" s="10" t="s">
        <v>50</v>
      </c>
    </row>
    <row r="201" spans="1:52" ht="51.4" customHeight="1">
      <c r="A201" s="10" t="s">
        <v>238</v>
      </c>
      <c r="B201" s="16"/>
      <c r="C201" s="16" t="s">
        <v>222</v>
      </c>
      <c r="D201" s="16"/>
      <c r="E201" s="16" t="s">
        <v>239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7"/>
      <c r="W201" s="17"/>
      <c r="X201" s="17"/>
      <c r="Y201" s="17"/>
      <c r="Z201" s="19" t="s">
        <v>238</v>
      </c>
      <c r="AA201" s="24">
        <v>30</v>
      </c>
      <c r="AB201" s="24">
        <v>0</v>
      </c>
      <c r="AC201" s="24">
        <v>0</v>
      </c>
      <c r="AD201" s="24">
        <v>0</v>
      </c>
      <c r="AE201" s="24">
        <v>0</v>
      </c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>
        <v>30</v>
      </c>
      <c r="AQ201" s="24">
        <v>0</v>
      </c>
      <c r="AR201" s="24">
        <v>0</v>
      </c>
      <c r="AS201" s="24">
        <v>0</v>
      </c>
      <c r="AT201" s="24">
        <v>0</v>
      </c>
      <c r="AU201" s="24">
        <v>30</v>
      </c>
      <c r="AV201" s="11">
        <v>0</v>
      </c>
      <c r="AW201" s="11">
        <v>0</v>
      </c>
      <c r="AX201" s="11">
        <v>0</v>
      </c>
      <c r="AY201" s="11">
        <v>0</v>
      </c>
      <c r="AZ201" s="10" t="s">
        <v>238</v>
      </c>
    </row>
    <row r="202" spans="1:52" ht="16.5" customHeight="1">
      <c r="A202" s="10" t="s">
        <v>59</v>
      </c>
      <c r="B202" s="16"/>
      <c r="C202" s="16" t="s">
        <v>222</v>
      </c>
      <c r="D202" s="16"/>
      <c r="E202" s="16" t="s">
        <v>239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60</v>
      </c>
      <c r="U202" s="16"/>
      <c r="V202" s="17"/>
      <c r="W202" s="17"/>
      <c r="X202" s="17"/>
      <c r="Y202" s="17"/>
      <c r="Z202" s="19" t="s">
        <v>59</v>
      </c>
      <c r="AA202" s="24">
        <v>30</v>
      </c>
      <c r="AB202" s="24">
        <v>0</v>
      </c>
      <c r="AC202" s="24">
        <v>0</v>
      </c>
      <c r="AD202" s="24">
        <v>0</v>
      </c>
      <c r="AE202" s="24">
        <v>0</v>
      </c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>
        <v>30</v>
      </c>
      <c r="AQ202" s="24">
        <v>0</v>
      </c>
      <c r="AR202" s="24">
        <v>0</v>
      </c>
      <c r="AS202" s="24">
        <v>0</v>
      </c>
      <c r="AT202" s="24">
        <v>0</v>
      </c>
      <c r="AU202" s="24">
        <v>30</v>
      </c>
      <c r="AV202" s="11">
        <v>0</v>
      </c>
      <c r="AW202" s="11">
        <v>0</v>
      </c>
      <c r="AX202" s="11">
        <v>0</v>
      </c>
      <c r="AY202" s="11">
        <v>0</v>
      </c>
      <c r="AZ202" s="10" t="s">
        <v>59</v>
      </c>
    </row>
    <row r="203" spans="1:52" ht="16.5" customHeight="1">
      <c r="A203" s="10" t="s">
        <v>102</v>
      </c>
      <c r="B203" s="16"/>
      <c r="C203" s="16" t="s">
        <v>222</v>
      </c>
      <c r="D203" s="16"/>
      <c r="E203" s="16" t="s">
        <v>104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7"/>
      <c r="W203" s="17"/>
      <c r="X203" s="17"/>
      <c r="Y203" s="17"/>
      <c r="Z203" s="19" t="s">
        <v>102</v>
      </c>
      <c r="AA203" s="24">
        <v>35456.731350000002</v>
      </c>
      <c r="AB203" s="24">
        <v>39324.83</v>
      </c>
      <c r="AC203" s="24">
        <v>14544.800139999999</v>
      </c>
      <c r="AD203" s="24">
        <v>4429.1522999999997</v>
      </c>
      <c r="AE203" s="24">
        <v>0</v>
      </c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>
        <v>29052.73013</v>
      </c>
      <c r="AQ203" s="24">
        <v>24108.400000000001</v>
      </c>
      <c r="AR203" s="24">
        <v>17991.058300000001</v>
      </c>
      <c r="AS203" s="24">
        <v>6931.7491399999999</v>
      </c>
      <c r="AT203" s="24">
        <v>0</v>
      </c>
      <c r="AU203" s="24">
        <v>0</v>
      </c>
      <c r="AV203" s="11">
        <v>0</v>
      </c>
      <c r="AW203" s="11">
        <v>0</v>
      </c>
      <c r="AX203" s="11">
        <v>0</v>
      </c>
      <c r="AY203" s="11">
        <v>0</v>
      </c>
      <c r="AZ203" s="10" t="s">
        <v>102</v>
      </c>
    </row>
    <row r="204" spans="1:52" ht="50.25" customHeight="1">
      <c r="A204" s="10" t="s">
        <v>240</v>
      </c>
      <c r="B204" s="16"/>
      <c r="C204" s="16" t="s">
        <v>222</v>
      </c>
      <c r="D204" s="16"/>
      <c r="E204" s="16" t="s">
        <v>241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7"/>
      <c r="W204" s="17"/>
      <c r="X204" s="17"/>
      <c r="Y204" s="17"/>
      <c r="Z204" s="19" t="s">
        <v>240</v>
      </c>
      <c r="AA204" s="24">
        <v>35456.731350000002</v>
      </c>
      <c r="AB204" s="24">
        <v>39324.83</v>
      </c>
      <c r="AC204" s="24">
        <v>14544.800139999999</v>
      </c>
      <c r="AD204" s="24">
        <v>4429.1522999999997</v>
      </c>
      <c r="AE204" s="24">
        <v>0</v>
      </c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>
        <v>29052.73013</v>
      </c>
      <c r="AQ204" s="24">
        <v>24108.400000000001</v>
      </c>
      <c r="AR204" s="24">
        <v>17991.058300000001</v>
      </c>
      <c r="AS204" s="24">
        <v>6931.7491399999999</v>
      </c>
      <c r="AT204" s="24">
        <v>0</v>
      </c>
      <c r="AU204" s="24">
        <v>0</v>
      </c>
      <c r="AV204" s="11">
        <v>0</v>
      </c>
      <c r="AW204" s="11">
        <v>0</v>
      </c>
      <c r="AX204" s="11">
        <v>0</v>
      </c>
      <c r="AY204" s="11">
        <v>0</v>
      </c>
      <c r="AZ204" s="10" t="s">
        <v>240</v>
      </c>
    </row>
    <row r="205" spans="1:52" ht="46.5" customHeight="1">
      <c r="A205" s="10" t="s">
        <v>242</v>
      </c>
      <c r="B205" s="16"/>
      <c r="C205" s="16" t="s">
        <v>222</v>
      </c>
      <c r="D205" s="16"/>
      <c r="E205" s="16" t="s">
        <v>243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7"/>
      <c r="W205" s="17"/>
      <c r="X205" s="17"/>
      <c r="Y205" s="17"/>
      <c r="Z205" s="19" t="s">
        <v>242</v>
      </c>
      <c r="AA205" s="24">
        <v>35456.731350000002</v>
      </c>
      <c r="AB205" s="24">
        <v>39324.83</v>
      </c>
      <c r="AC205" s="24">
        <v>14544.800139999999</v>
      </c>
      <c r="AD205" s="24">
        <v>4429.1522999999997</v>
      </c>
      <c r="AE205" s="24">
        <v>0</v>
      </c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>
        <v>29052.73013</v>
      </c>
      <c r="AQ205" s="24">
        <v>24108.400000000001</v>
      </c>
      <c r="AR205" s="24">
        <v>17991.058300000001</v>
      </c>
      <c r="AS205" s="24">
        <v>6931.7491399999999</v>
      </c>
      <c r="AT205" s="24">
        <v>0</v>
      </c>
      <c r="AU205" s="24">
        <v>0</v>
      </c>
      <c r="AV205" s="11">
        <v>0</v>
      </c>
      <c r="AW205" s="11">
        <v>0</v>
      </c>
      <c r="AX205" s="11">
        <v>0</v>
      </c>
      <c r="AY205" s="11">
        <v>0</v>
      </c>
      <c r="AZ205" s="10" t="s">
        <v>242</v>
      </c>
    </row>
    <row r="206" spans="1:52" ht="53.25" customHeight="1">
      <c r="A206" s="10" t="s">
        <v>244</v>
      </c>
      <c r="B206" s="16"/>
      <c r="C206" s="16" t="s">
        <v>222</v>
      </c>
      <c r="D206" s="16"/>
      <c r="E206" s="16" t="s">
        <v>245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7"/>
      <c r="W206" s="17"/>
      <c r="X206" s="17"/>
      <c r="Y206" s="17"/>
      <c r="Z206" s="19" t="s">
        <v>244</v>
      </c>
      <c r="AA206" s="24">
        <v>35456.731350000002</v>
      </c>
      <c r="AB206" s="24">
        <v>39324.83</v>
      </c>
      <c r="AC206" s="24">
        <v>14544.800139999999</v>
      </c>
      <c r="AD206" s="24">
        <v>4429.1522999999997</v>
      </c>
      <c r="AE206" s="24">
        <v>0</v>
      </c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>
        <v>29052.73013</v>
      </c>
      <c r="AQ206" s="24">
        <v>24108.400000000001</v>
      </c>
      <c r="AR206" s="24">
        <v>17991.058300000001</v>
      </c>
      <c r="AS206" s="24">
        <v>6931.7491399999999</v>
      </c>
      <c r="AT206" s="24">
        <v>0</v>
      </c>
      <c r="AU206" s="24">
        <v>0</v>
      </c>
      <c r="AV206" s="11">
        <v>0</v>
      </c>
      <c r="AW206" s="11">
        <v>0</v>
      </c>
      <c r="AX206" s="11">
        <v>0</v>
      </c>
      <c r="AY206" s="11">
        <v>0</v>
      </c>
      <c r="AZ206" s="10" t="s">
        <v>244</v>
      </c>
    </row>
    <row r="207" spans="1:52" ht="85.5" customHeight="1">
      <c r="A207" s="10" t="s">
        <v>246</v>
      </c>
      <c r="B207" s="16"/>
      <c r="C207" s="16" t="s">
        <v>222</v>
      </c>
      <c r="D207" s="16"/>
      <c r="E207" s="16" t="s">
        <v>247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7"/>
      <c r="W207" s="17"/>
      <c r="X207" s="17"/>
      <c r="Y207" s="17"/>
      <c r="Z207" s="19" t="s">
        <v>246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>
        <v>9074.2528199999997</v>
      </c>
      <c r="AQ207" s="24">
        <v>0</v>
      </c>
      <c r="AR207" s="24">
        <v>9074.2528199999997</v>
      </c>
      <c r="AS207" s="24">
        <v>0</v>
      </c>
      <c r="AT207" s="24">
        <v>0</v>
      </c>
      <c r="AU207" s="24">
        <v>0</v>
      </c>
      <c r="AV207" s="11">
        <v>0</v>
      </c>
      <c r="AW207" s="11">
        <v>0</v>
      </c>
      <c r="AX207" s="11">
        <v>0</v>
      </c>
      <c r="AY207" s="11">
        <v>0</v>
      </c>
      <c r="AZ207" s="10" t="s">
        <v>246</v>
      </c>
    </row>
    <row r="208" spans="1:52" ht="51.4" customHeight="1">
      <c r="A208" s="10" t="s">
        <v>181</v>
      </c>
      <c r="B208" s="16"/>
      <c r="C208" s="16" t="s">
        <v>222</v>
      </c>
      <c r="D208" s="16"/>
      <c r="E208" s="16" t="s">
        <v>247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182</v>
      </c>
      <c r="U208" s="16"/>
      <c r="V208" s="17"/>
      <c r="W208" s="17"/>
      <c r="X208" s="17"/>
      <c r="Y208" s="17"/>
      <c r="Z208" s="19" t="s">
        <v>181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>
        <v>9074.2528199999997</v>
      </c>
      <c r="AQ208" s="24">
        <v>0</v>
      </c>
      <c r="AR208" s="24">
        <v>9074.2528199999997</v>
      </c>
      <c r="AS208" s="24">
        <v>0</v>
      </c>
      <c r="AT208" s="24">
        <v>0</v>
      </c>
      <c r="AU208" s="24">
        <v>0</v>
      </c>
      <c r="AV208" s="11">
        <v>0</v>
      </c>
      <c r="AW208" s="11">
        <v>0</v>
      </c>
      <c r="AX208" s="11">
        <v>0</v>
      </c>
      <c r="AY208" s="11">
        <v>0</v>
      </c>
      <c r="AZ208" s="10" t="s">
        <v>181</v>
      </c>
    </row>
    <row r="209" spans="1:52" ht="19.5" customHeight="1">
      <c r="A209" s="10" t="s">
        <v>179</v>
      </c>
      <c r="B209" s="16"/>
      <c r="C209" s="16" t="s">
        <v>222</v>
      </c>
      <c r="D209" s="16"/>
      <c r="E209" s="16" t="s">
        <v>248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7"/>
      <c r="W209" s="17"/>
      <c r="X209" s="17"/>
      <c r="Y209" s="17"/>
      <c r="Z209" s="19" t="s">
        <v>179</v>
      </c>
      <c r="AA209" s="24">
        <v>0.44039</v>
      </c>
      <c r="AB209" s="24">
        <v>0</v>
      </c>
      <c r="AC209" s="24">
        <v>0</v>
      </c>
      <c r="AD209" s="24">
        <v>0</v>
      </c>
      <c r="AE209" s="24">
        <v>0</v>
      </c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>
        <v>0</v>
      </c>
      <c r="AQ209" s="24">
        <v>0</v>
      </c>
      <c r="AR209" s="24">
        <v>0</v>
      </c>
      <c r="AS209" s="24">
        <v>0</v>
      </c>
      <c r="AT209" s="24">
        <v>0</v>
      </c>
      <c r="AU209" s="24">
        <v>0</v>
      </c>
      <c r="AV209" s="11">
        <v>0</v>
      </c>
      <c r="AW209" s="11">
        <v>0</v>
      </c>
      <c r="AX209" s="11">
        <v>0</v>
      </c>
      <c r="AY209" s="11">
        <v>0</v>
      </c>
      <c r="AZ209" s="10" t="s">
        <v>179</v>
      </c>
    </row>
    <row r="210" spans="1:52" ht="51.4" customHeight="1">
      <c r="A210" s="10" t="s">
        <v>181</v>
      </c>
      <c r="B210" s="16"/>
      <c r="C210" s="16" t="s">
        <v>222</v>
      </c>
      <c r="D210" s="16"/>
      <c r="E210" s="16" t="s">
        <v>248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182</v>
      </c>
      <c r="U210" s="16"/>
      <c r="V210" s="17"/>
      <c r="W210" s="17"/>
      <c r="X210" s="17"/>
      <c r="Y210" s="17"/>
      <c r="Z210" s="19" t="s">
        <v>181</v>
      </c>
      <c r="AA210" s="24">
        <v>0.44039</v>
      </c>
      <c r="AB210" s="24">
        <v>0</v>
      </c>
      <c r="AC210" s="24">
        <v>0</v>
      </c>
      <c r="AD210" s="24">
        <v>0</v>
      </c>
      <c r="AE210" s="24">
        <v>0</v>
      </c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>
        <v>0</v>
      </c>
      <c r="AQ210" s="24">
        <v>0</v>
      </c>
      <c r="AR210" s="24">
        <v>0</v>
      </c>
      <c r="AS210" s="24">
        <v>0</v>
      </c>
      <c r="AT210" s="24">
        <v>0</v>
      </c>
      <c r="AU210" s="24">
        <v>0</v>
      </c>
      <c r="AV210" s="11">
        <v>0</v>
      </c>
      <c r="AW210" s="11">
        <v>0</v>
      </c>
      <c r="AX210" s="11">
        <v>0</v>
      </c>
      <c r="AY210" s="11">
        <v>0</v>
      </c>
      <c r="AZ210" s="10" t="s">
        <v>181</v>
      </c>
    </row>
    <row r="211" spans="1:52" ht="81" customHeight="1">
      <c r="A211" s="10" t="s">
        <v>249</v>
      </c>
      <c r="B211" s="16"/>
      <c r="C211" s="16" t="s">
        <v>222</v>
      </c>
      <c r="D211" s="16"/>
      <c r="E211" s="16" t="s">
        <v>250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7"/>
      <c r="W211" s="17"/>
      <c r="X211" s="17"/>
      <c r="Y211" s="17"/>
      <c r="Z211" s="19" t="s">
        <v>249</v>
      </c>
      <c r="AA211" s="24">
        <v>22842.069869999999</v>
      </c>
      <c r="AB211" s="24">
        <v>30595.8</v>
      </c>
      <c r="AC211" s="24">
        <v>11316.254800000001</v>
      </c>
      <c r="AD211" s="24">
        <v>3772.0849400000002</v>
      </c>
      <c r="AE211" s="24">
        <v>0</v>
      </c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>
        <v>19978.477309999998</v>
      </c>
      <c r="AQ211" s="24">
        <v>24108.400000000001</v>
      </c>
      <c r="AR211" s="24">
        <v>8916.8054800000009</v>
      </c>
      <c r="AS211" s="24">
        <v>6931.7491399999999</v>
      </c>
      <c r="AT211" s="24">
        <v>0</v>
      </c>
      <c r="AU211" s="24">
        <v>0</v>
      </c>
      <c r="AV211" s="11">
        <v>0</v>
      </c>
      <c r="AW211" s="11">
        <v>0</v>
      </c>
      <c r="AX211" s="11">
        <v>0</v>
      </c>
      <c r="AY211" s="11">
        <v>0</v>
      </c>
      <c r="AZ211" s="10" t="s">
        <v>249</v>
      </c>
    </row>
    <row r="212" spans="1:52" ht="51.4" customHeight="1">
      <c r="A212" s="10" t="s">
        <v>181</v>
      </c>
      <c r="B212" s="16"/>
      <c r="C212" s="16" t="s">
        <v>222</v>
      </c>
      <c r="D212" s="16"/>
      <c r="E212" s="16" t="s">
        <v>250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182</v>
      </c>
      <c r="U212" s="16"/>
      <c r="V212" s="17"/>
      <c r="W212" s="17"/>
      <c r="X212" s="17"/>
      <c r="Y212" s="17"/>
      <c r="Z212" s="19" t="s">
        <v>181</v>
      </c>
      <c r="AA212" s="24">
        <v>22842.069869999999</v>
      </c>
      <c r="AB212" s="24">
        <v>30595.8</v>
      </c>
      <c r="AC212" s="24">
        <v>11316.254800000001</v>
      </c>
      <c r="AD212" s="24">
        <v>3772.0849400000002</v>
      </c>
      <c r="AE212" s="24">
        <v>0</v>
      </c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>
        <v>19978.477309999998</v>
      </c>
      <c r="AQ212" s="24">
        <v>24108.400000000001</v>
      </c>
      <c r="AR212" s="24">
        <v>8916.8054800000009</v>
      </c>
      <c r="AS212" s="24">
        <v>6931.7491399999999</v>
      </c>
      <c r="AT212" s="24">
        <v>0</v>
      </c>
      <c r="AU212" s="24">
        <v>0</v>
      </c>
      <c r="AV212" s="11">
        <v>0</v>
      </c>
      <c r="AW212" s="11">
        <v>0</v>
      </c>
      <c r="AX212" s="11">
        <v>0</v>
      </c>
      <c r="AY212" s="11">
        <v>0</v>
      </c>
      <c r="AZ212" s="10" t="s">
        <v>181</v>
      </c>
    </row>
    <row r="213" spans="1:52" ht="63" customHeight="1">
      <c r="A213" s="10" t="s">
        <v>251</v>
      </c>
      <c r="B213" s="16"/>
      <c r="C213" s="16" t="s">
        <v>222</v>
      </c>
      <c r="D213" s="16"/>
      <c r="E213" s="16" t="s">
        <v>252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7"/>
      <c r="W213" s="17"/>
      <c r="X213" s="17"/>
      <c r="Y213" s="17"/>
      <c r="Z213" s="19" t="s">
        <v>251</v>
      </c>
      <c r="AA213" s="24">
        <v>12614.221089999999</v>
      </c>
      <c r="AB213" s="24">
        <v>8729.0300000000007</v>
      </c>
      <c r="AC213" s="24">
        <v>3228.5453400000001</v>
      </c>
      <c r="AD213" s="24">
        <v>657.06736000000001</v>
      </c>
      <c r="AE213" s="24">
        <v>0</v>
      </c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>
        <v>0</v>
      </c>
      <c r="AQ213" s="24">
        <v>0</v>
      </c>
      <c r="AR213" s="24">
        <v>0</v>
      </c>
      <c r="AS213" s="24">
        <v>0</v>
      </c>
      <c r="AT213" s="24">
        <v>0</v>
      </c>
      <c r="AU213" s="24">
        <v>0</v>
      </c>
      <c r="AV213" s="11">
        <v>0</v>
      </c>
      <c r="AW213" s="11">
        <v>0</v>
      </c>
      <c r="AX213" s="11">
        <v>0</v>
      </c>
      <c r="AY213" s="11">
        <v>0</v>
      </c>
      <c r="AZ213" s="10" t="s">
        <v>251</v>
      </c>
    </row>
    <row r="214" spans="1:52" ht="51.4" customHeight="1">
      <c r="A214" s="10" t="s">
        <v>181</v>
      </c>
      <c r="B214" s="16"/>
      <c r="C214" s="16" t="s">
        <v>222</v>
      </c>
      <c r="D214" s="16"/>
      <c r="E214" s="16" t="s">
        <v>252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182</v>
      </c>
      <c r="U214" s="16"/>
      <c r="V214" s="17"/>
      <c r="W214" s="17"/>
      <c r="X214" s="17"/>
      <c r="Y214" s="17"/>
      <c r="Z214" s="19" t="s">
        <v>181</v>
      </c>
      <c r="AA214" s="24">
        <v>12614.221089999999</v>
      </c>
      <c r="AB214" s="24">
        <v>8729.0300000000007</v>
      </c>
      <c r="AC214" s="24">
        <v>3228.5453400000001</v>
      </c>
      <c r="AD214" s="24">
        <v>657.06736000000001</v>
      </c>
      <c r="AE214" s="24">
        <v>0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>
        <v>0</v>
      </c>
      <c r="AQ214" s="24">
        <v>0</v>
      </c>
      <c r="AR214" s="24">
        <v>0</v>
      </c>
      <c r="AS214" s="24">
        <v>0</v>
      </c>
      <c r="AT214" s="24">
        <v>0</v>
      </c>
      <c r="AU214" s="24">
        <v>0</v>
      </c>
      <c r="AV214" s="11">
        <v>0</v>
      </c>
      <c r="AW214" s="11">
        <v>0</v>
      </c>
      <c r="AX214" s="11">
        <v>0</v>
      </c>
      <c r="AY214" s="11">
        <v>0</v>
      </c>
      <c r="AZ214" s="10" t="s">
        <v>181</v>
      </c>
    </row>
    <row r="215" spans="1:52" ht="51.4" customHeight="1">
      <c r="A215" s="10" t="s">
        <v>41</v>
      </c>
      <c r="B215" s="16"/>
      <c r="C215" s="16" t="s">
        <v>222</v>
      </c>
      <c r="D215" s="16"/>
      <c r="E215" s="16" t="s">
        <v>43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7"/>
      <c r="W215" s="17"/>
      <c r="X215" s="17"/>
      <c r="Y215" s="17"/>
      <c r="Z215" s="19" t="s">
        <v>41</v>
      </c>
      <c r="AA215" s="24">
        <v>465.72759000000002</v>
      </c>
      <c r="AB215" s="24">
        <v>0</v>
      </c>
      <c r="AC215" s="24">
        <v>0</v>
      </c>
      <c r="AD215" s="24">
        <v>0</v>
      </c>
      <c r="AE215" s="24">
        <v>0</v>
      </c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>
        <v>0</v>
      </c>
      <c r="AQ215" s="24">
        <v>0</v>
      </c>
      <c r="AR215" s="24">
        <v>0</v>
      </c>
      <c r="AS215" s="24">
        <v>0</v>
      </c>
      <c r="AT215" s="24">
        <v>0</v>
      </c>
      <c r="AU215" s="24">
        <v>0</v>
      </c>
      <c r="AV215" s="11">
        <v>0</v>
      </c>
      <c r="AW215" s="11">
        <v>0</v>
      </c>
      <c r="AX215" s="11">
        <v>0</v>
      </c>
      <c r="AY215" s="11">
        <v>0</v>
      </c>
      <c r="AZ215" s="10" t="s">
        <v>41</v>
      </c>
    </row>
    <row r="216" spans="1:52" ht="18.75" customHeight="1">
      <c r="A216" s="10" t="s">
        <v>121</v>
      </c>
      <c r="B216" s="16"/>
      <c r="C216" s="16" t="s">
        <v>222</v>
      </c>
      <c r="D216" s="16"/>
      <c r="E216" s="16" t="s">
        <v>122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7"/>
      <c r="W216" s="17"/>
      <c r="X216" s="17"/>
      <c r="Y216" s="17"/>
      <c r="Z216" s="19" t="s">
        <v>121</v>
      </c>
      <c r="AA216" s="24">
        <v>465.72759000000002</v>
      </c>
      <c r="AB216" s="24">
        <v>0</v>
      </c>
      <c r="AC216" s="24">
        <v>0</v>
      </c>
      <c r="AD216" s="24">
        <v>0</v>
      </c>
      <c r="AE216" s="24">
        <v>0</v>
      </c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>
        <v>0</v>
      </c>
      <c r="AQ216" s="24">
        <v>0</v>
      </c>
      <c r="AR216" s="24">
        <v>0</v>
      </c>
      <c r="AS216" s="24">
        <v>0</v>
      </c>
      <c r="AT216" s="24">
        <v>0</v>
      </c>
      <c r="AU216" s="24">
        <v>0</v>
      </c>
      <c r="AV216" s="11">
        <v>0</v>
      </c>
      <c r="AW216" s="11">
        <v>0</v>
      </c>
      <c r="AX216" s="11">
        <v>0</v>
      </c>
      <c r="AY216" s="11">
        <v>0</v>
      </c>
      <c r="AZ216" s="10" t="s">
        <v>121</v>
      </c>
    </row>
    <row r="217" spans="1:52" ht="33.75" customHeight="1">
      <c r="A217" s="10" t="s">
        <v>123</v>
      </c>
      <c r="B217" s="16"/>
      <c r="C217" s="16" t="s">
        <v>222</v>
      </c>
      <c r="D217" s="16"/>
      <c r="E217" s="16" t="s">
        <v>124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7"/>
      <c r="W217" s="17"/>
      <c r="X217" s="17"/>
      <c r="Y217" s="17"/>
      <c r="Z217" s="19" t="s">
        <v>123</v>
      </c>
      <c r="AA217" s="24">
        <v>203.97758999999999</v>
      </c>
      <c r="AB217" s="24">
        <v>0</v>
      </c>
      <c r="AC217" s="24">
        <v>0</v>
      </c>
      <c r="AD217" s="24">
        <v>0</v>
      </c>
      <c r="AE217" s="24">
        <v>0</v>
      </c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>
        <v>0</v>
      </c>
      <c r="AQ217" s="24">
        <v>0</v>
      </c>
      <c r="AR217" s="24">
        <v>0</v>
      </c>
      <c r="AS217" s="24">
        <v>0</v>
      </c>
      <c r="AT217" s="24">
        <v>0</v>
      </c>
      <c r="AU217" s="24">
        <v>0</v>
      </c>
      <c r="AV217" s="11">
        <v>0</v>
      </c>
      <c r="AW217" s="11">
        <v>0</v>
      </c>
      <c r="AX217" s="11">
        <v>0</v>
      </c>
      <c r="AY217" s="11">
        <v>0</v>
      </c>
      <c r="AZ217" s="10" t="s">
        <v>123</v>
      </c>
    </row>
    <row r="218" spans="1:52" ht="51.4" customHeight="1">
      <c r="A218" s="10" t="s">
        <v>50</v>
      </c>
      <c r="B218" s="16"/>
      <c r="C218" s="16" t="s">
        <v>222</v>
      </c>
      <c r="D218" s="16"/>
      <c r="E218" s="16" t="s">
        <v>124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51</v>
      </c>
      <c r="U218" s="16"/>
      <c r="V218" s="17"/>
      <c r="W218" s="17"/>
      <c r="X218" s="17"/>
      <c r="Y218" s="17"/>
      <c r="Z218" s="19" t="s">
        <v>50</v>
      </c>
      <c r="AA218" s="24">
        <v>203.97758999999999</v>
      </c>
      <c r="AB218" s="24">
        <v>0</v>
      </c>
      <c r="AC218" s="24">
        <v>0</v>
      </c>
      <c r="AD218" s="24">
        <v>0</v>
      </c>
      <c r="AE218" s="24">
        <v>0</v>
      </c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4">
        <v>0</v>
      </c>
      <c r="AV218" s="11">
        <v>0</v>
      </c>
      <c r="AW218" s="11">
        <v>0</v>
      </c>
      <c r="AX218" s="11">
        <v>0</v>
      </c>
      <c r="AY218" s="11">
        <v>0</v>
      </c>
      <c r="AZ218" s="10" t="s">
        <v>50</v>
      </c>
    </row>
    <row r="219" spans="1:52" ht="34.15" customHeight="1">
      <c r="A219" s="10" t="s">
        <v>253</v>
      </c>
      <c r="B219" s="16"/>
      <c r="C219" s="16" t="s">
        <v>222</v>
      </c>
      <c r="D219" s="16"/>
      <c r="E219" s="16" t="s">
        <v>254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7"/>
      <c r="W219" s="17"/>
      <c r="X219" s="17"/>
      <c r="Y219" s="17"/>
      <c r="Z219" s="19" t="s">
        <v>253</v>
      </c>
      <c r="AA219" s="24">
        <v>261.75</v>
      </c>
      <c r="AB219" s="24">
        <v>0</v>
      </c>
      <c r="AC219" s="24">
        <v>0</v>
      </c>
      <c r="AD219" s="24">
        <v>0</v>
      </c>
      <c r="AE219" s="24">
        <v>0</v>
      </c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>
        <v>0</v>
      </c>
      <c r="AQ219" s="24">
        <v>0</v>
      </c>
      <c r="AR219" s="24">
        <v>0</v>
      </c>
      <c r="AS219" s="24">
        <v>0</v>
      </c>
      <c r="AT219" s="24">
        <v>0</v>
      </c>
      <c r="AU219" s="24">
        <v>0</v>
      </c>
      <c r="AV219" s="11">
        <v>0</v>
      </c>
      <c r="AW219" s="11">
        <v>0</v>
      </c>
      <c r="AX219" s="11">
        <v>0</v>
      </c>
      <c r="AY219" s="11">
        <v>0</v>
      </c>
      <c r="AZ219" s="10" t="s">
        <v>253</v>
      </c>
    </row>
    <row r="220" spans="1:52" ht="51.4" customHeight="1">
      <c r="A220" s="10" t="s">
        <v>181</v>
      </c>
      <c r="B220" s="16"/>
      <c r="C220" s="16" t="s">
        <v>222</v>
      </c>
      <c r="D220" s="16"/>
      <c r="E220" s="16" t="s">
        <v>254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 t="s">
        <v>182</v>
      </c>
      <c r="U220" s="16"/>
      <c r="V220" s="17"/>
      <c r="W220" s="17"/>
      <c r="X220" s="17"/>
      <c r="Y220" s="17"/>
      <c r="Z220" s="19" t="s">
        <v>181</v>
      </c>
      <c r="AA220" s="24">
        <v>261.75</v>
      </c>
      <c r="AB220" s="24">
        <v>0</v>
      </c>
      <c r="AC220" s="24">
        <v>0</v>
      </c>
      <c r="AD220" s="24">
        <v>0</v>
      </c>
      <c r="AE220" s="24">
        <v>0</v>
      </c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>
        <v>0</v>
      </c>
      <c r="AQ220" s="24">
        <v>0</v>
      </c>
      <c r="AR220" s="24">
        <v>0</v>
      </c>
      <c r="AS220" s="24">
        <v>0</v>
      </c>
      <c r="AT220" s="24">
        <v>0</v>
      </c>
      <c r="AU220" s="24">
        <v>0</v>
      </c>
      <c r="AV220" s="11">
        <v>0</v>
      </c>
      <c r="AW220" s="11">
        <v>0</v>
      </c>
      <c r="AX220" s="11">
        <v>0</v>
      </c>
      <c r="AY220" s="11">
        <v>0</v>
      </c>
      <c r="AZ220" s="10" t="s">
        <v>181</v>
      </c>
    </row>
    <row r="221" spans="1:52" ht="18.75" customHeight="1">
      <c r="A221" s="10" t="s">
        <v>102</v>
      </c>
      <c r="B221" s="16"/>
      <c r="C221" s="16" t="s">
        <v>255</v>
      </c>
      <c r="D221" s="16"/>
      <c r="E221" s="16" t="s">
        <v>189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7"/>
      <c r="W221" s="17"/>
      <c r="X221" s="17"/>
      <c r="Y221" s="17"/>
      <c r="Z221" s="19" t="s">
        <v>102</v>
      </c>
      <c r="AA221" s="24">
        <v>1237.52</v>
      </c>
      <c r="AB221" s="24">
        <v>0</v>
      </c>
      <c r="AC221" s="24">
        <v>618.76</v>
      </c>
      <c r="AD221" s="24">
        <v>618.76</v>
      </c>
      <c r="AE221" s="24">
        <v>0</v>
      </c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>
        <v>8982.6470000000008</v>
      </c>
      <c r="AQ221" s="24">
        <v>0</v>
      </c>
      <c r="AR221" s="24">
        <v>4491.3235000000004</v>
      </c>
      <c r="AS221" s="24">
        <v>4491.3235000000004</v>
      </c>
      <c r="AT221" s="24">
        <v>0</v>
      </c>
      <c r="AU221" s="24">
        <v>0</v>
      </c>
      <c r="AV221" s="11">
        <v>0</v>
      </c>
      <c r="AW221" s="11">
        <v>0</v>
      </c>
      <c r="AX221" s="11">
        <v>0</v>
      </c>
      <c r="AY221" s="11">
        <v>0</v>
      </c>
      <c r="AZ221" s="10" t="s">
        <v>102</v>
      </c>
    </row>
    <row r="222" spans="1:52" ht="79.5" customHeight="1">
      <c r="A222" s="10" t="s">
        <v>190</v>
      </c>
      <c r="B222" s="16"/>
      <c r="C222" s="16" t="s">
        <v>255</v>
      </c>
      <c r="D222" s="16"/>
      <c r="E222" s="16" t="s">
        <v>191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7"/>
      <c r="W222" s="17"/>
      <c r="X222" s="17"/>
      <c r="Y222" s="17"/>
      <c r="Z222" s="19" t="s">
        <v>190</v>
      </c>
      <c r="AA222" s="24">
        <v>1237.52</v>
      </c>
      <c r="AB222" s="24">
        <v>0</v>
      </c>
      <c r="AC222" s="24">
        <v>618.76</v>
      </c>
      <c r="AD222" s="24">
        <v>618.76</v>
      </c>
      <c r="AE222" s="24">
        <v>0</v>
      </c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>
        <v>8982.6470000000008</v>
      </c>
      <c r="AQ222" s="24">
        <v>0</v>
      </c>
      <c r="AR222" s="24">
        <v>4491.3235000000004</v>
      </c>
      <c r="AS222" s="24">
        <v>4491.3235000000004</v>
      </c>
      <c r="AT222" s="24">
        <v>0</v>
      </c>
      <c r="AU222" s="24">
        <v>0</v>
      </c>
      <c r="AV222" s="11">
        <v>0</v>
      </c>
      <c r="AW222" s="11">
        <v>0</v>
      </c>
      <c r="AX222" s="11">
        <v>0</v>
      </c>
      <c r="AY222" s="11">
        <v>0</v>
      </c>
      <c r="AZ222" s="10" t="s">
        <v>190</v>
      </c>
    </row>
    <row r="223" spans="1:52" ht="34.15" customHeight="1">
      <c r="A223" s="10" t="s">
        <v>256</v>
      </c>
      <c r="B223" s="16"/>
      <c r="C223" s="16" t="s">
        <v>255</v>
      </c>
      <c r="D223" s="16"/>
      <c r="E223" s="16" t="s">
        <v>257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7"/>
      <c r="W223" s="17"/>
      <c r="X223" s="17"/>
      <c r="Y223" s="17"/>
      <c r="Z223" s="19" t="s">
        <v>256</v>
      </c>
      <c r="AA223" s="24">
        <v>1237.52</v>
      </c>
      <c r="AB223" s="24">
        <v>0</v>
      </c>
      <c r="AC223" s="24">
        <v>618.76</v>
      </c>
      <c r="AD223" s="24">
        <v>618.76</v>
      </c>
      <c r="AE223" s="24">
        <v>0</v>
      </c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>
        <v>8982.6470000000008</v>
      </c>
      <c r="AQ223" s="24">
        <v>0</v>
      </c>
      <c r="AR223" s="24">
        <v>4491.3235000000004</v>
      </c>
      <c r="AS223" s="24">
        <v>4491.3235000000004</v>
      </c>
      <c r="AT223" s="24">
        <v>0</v>
      </c>
      <c r="AU223" s="24">
        <v>0</v>
      </c>
      <c r="AV223" s="11">
        <v>0</v>
      </c>
      <c r="AW223" s="11">
        <v>0</v>
      </c>
      <c r="AX223" s="11">
        <v>0</v>
      </c>
      <c r="AY223" s="11">
        <v>0</v>
      </c>
      <c r="AZ223" s="10" t="s">
        <v>256</v>
      </c>
    </row>
    <row r="224" spans="1:52" ht="34.15" customHeight="1">
      <c r="A224" s="10" t="s">
        <v>258</v>
      </c>
      <c r="B224" s="16"/>
      <c r="C224" s="16" t="s">
        <v>255</v>
      </c>
      <c r="D224" s="16"/>
      <c r="E224" s="16" t="s">
        <v>259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7"/>
      <c r="W224" s="17"/>
      <c r="X224" s="17"/>
      <c r="Y224" s="17"/>
      <c r="Z224" s="19" t="s">
        <v>258</v>
      </c>
      <c r="AA224" s="24">
        <v>1237.52</v>
      </c>
      <c r="AB224" s="24">
        <v>0</v>
      </c>
      <c r="AC224" s="24">
        <v>618.76</v>
      </c>
      <c r="AD224" s="24">
        <v>618.76</v>
      </c>
      <c r="AE224" s="24">
        <v>0</v>
      </c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>
        <v>8982.6470000000008</v>
      </c>
      <c r="AQ224" s="24">
        <v>0</v>
      </c>
      <c r="AR224" s="24">
        <v>4491.3235000000004</v>
      </c>
      <c r="AS224" s="24">
        <v>4491.3235000000004</v>
      </c>
      <c r="AT224" s="24">
        <v>0</v>
      </c>
      <c r="AU224" s="24">
        <v>0</v>
      </c>
      <c r="AV224" s="11">
        <v>0</v>
      </c>
      <c r="AW224" s="11">
        <v>0</v>
      </c>
      <c r="AX224" s="11">
        <v>0</v>
      </c>
      <c r="AY224" s="11">
        <v>0</v>
      </c>
      <c r="AZ224" s="10" t="s">
        <v>258</v>
      </c>
    </row>
    <row r="225" spans="1:52" ht="51.4" customHeight="1">
      <c r="A225" s="10" t="s">
        <v>260</v>
      </c>
      <c r="B225" s="16"/>
      <c r="C225" s="16" t="s">
        <v>255</v>
      </c>
      <c r="D225" s="16"/>
      <c r="E225" s="16" t="s">
        <v>261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7"/>
      <c r="W225" s="17"/>
      <c r="X225" s="17"/>
      <c r="Y225" s="17"/>
      <c r="Z225" s="19" t="s">
        <v>260</v>
      </c>
      <c r="AA225" s="24">
        <v>1237.52</v>
      </c>
      <c r="AB225" s="24">
        <v>0</v>
      </c>
      <c r="AC225" s="24">
        <v>618.76</v>
      </c>
      <c r="AD225" s="24">
        <v>618.76</v>
      </c>
      <c r="AE225" s="24">
        <v>0</v>
      </c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>
        <v>8982.6470000000008</v>
      </c>
      <c r="AQ225" s="24">
        <v>0</v>
      </c>
      <c r="AR225" s="24">
        <v>4491.3235000000004</v>
      </c>
      <c r="AS225" s="24">
        <v>4491.3235000000004</v>
      </c>
      <c r="AT225" s="24">
        <v>0</v>
      </c>
      <c r="AU225" s="24">
        <v>0</v>
      </c>
      <c r="AV225" s="11">
        <v>0</v>
      </c>
      <c r="AW225" s="11">
        <v>0</v>
      </c>
      <c r="AX225" s="11">
        <v>0</v>
      </c>
      <c r="AY225" s="11">
        <v>0</v>
      </c>
      <c r="AZ225" s="10" t="s">
        <v>260</v>
      </c>
    </row>
    <row r="226" spans="1:52" ht="51.4" customHeight="1">
      <c r="A226" s="10" t="s">
        <v>50</v>
      </c>
      <c r="B226" s="16"/>
      <c r="C226" s="16" t="s">
        <v>255</v>
      </c>
      <c r="D226" s="16"/>
      <c r="E226" s="16" t="s">
        <v>261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51</v>
      </c>
      <c r="U226" s="16"/>
      <c r="V226" s="17"/>
      <c r="W226" s="17"/>
      <c r="X226" s="17"/>
      <c r="Y226" s="17"/>
      <c r="Z226" s="19" t="s">
        <v>50</v>
      </c>
      <c r="AA226" s="24">
        <v>1237.52</v>
      </c>
      <c r="AB226" s="24">
        <v>0</v>
      </c>
      <c r="AC226" s="24">
        <v>618.76</v>
      </c>
      <c r="AD226" s="24">
        <v>618.76</v>
      </c>
      <c r="AE226" s="24">
        <v>0</v>
      </c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>
        <v>8982.6470000000008</v>
      </c>
      <c r="AQ226" s="24">
        <v>0</v>
      </c>
      <c r="AR226" s="24">
        <v>4491.3235000000004</v>
      </c>
      <c r="AS226" s="24">
        <v>4491.3235000000004</v>
      </c>
      <c r="AT226" s="24">
        <v>0</v>
      </c>
      <c r="AU226" s="24">
        <v>0</v>
      </c>
      <c r="AV226" s="11">
        <v>0</v>
      </c>
      <c r="AW226" s="11">
        <v>0</v>
      </c>
      <c r="AX226" s="11">
        <v>0</v>
      </c>
      <c r="AY226" s="11">
        <v>0</v>
      </c>
      <c r="AZ226" s="10" t="s">
        <v>50</v>
      </c>
    </row>
    <row r="227" spans="1:52" ht="18.75" customHeight="1">
      <c r="A227" s="10" t="s">
        <v>102</v>
      </c>
      <c r="B227" s="16"/>
      <c r="C227" s="16" t="s">
        <v>255</v>
      </c>
      <c r="D227" s="16"/>
      <c r="E227" s="16" t="s">
        <v>104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7"/>
      <c r="W227" s="17"/>
      <c r="X227" s="17"/>
      <c r="Y227" s="17"/>
      <c r="Z227" s="19" t="s">
        <v>102</v>
      </c>
      <c r="AA227" s="24">
        <v>11972.511909999999</v>
      </c>
      <c r="AB227" s="24">
        <v>6117.9504200000001</v>
      </c>
      <c r="AC227" s="24">
        <v>2262.8014899999998</v>
      </c>
      <c r="AD227" s="24">
        <v>3591.76</v>
      </c>
      <c r="AE227" s="24">
        <v>0</v>
      </c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>
        <v>8539.6107900000006</v>
      </c>
      <c r="AQ227" s="24">
        <v>6233.9158799999996</v>
      </c>
      <c r="AR227" s="24">
        <v>2305.6949100000002</v>
      </c>
      <c r="AS227" s="24">
        <v>0</v>
      </c>
      <c r="AT227" s="24">
        <v>0</v>
      </c>
      <c r="AU227" s="24">
        <v>8311.8693999999996</v>
      </c>
      <c r="AV227" s="11">
        <v>6233.9020499999997</v>
      </c>
      <c r="AW227" s="11">
        <v>2077.9673499999999</v>
      </c>
      <c r="AX227" s="11">
        <v>0</v>
      </c>
      <c r="AY227" s="11">
        <v>0</v>
      </c>
      <c r="AZ227" s="10" t="s">
        <v>102</v>
      </c>
    </row>
    <row r="228" spans="1:52" ht="51.75" customHeight="1">
      <c r="A228" s="10" t="s">
        <v>240</v>
      </c>
      <c r="B228" s="16"/>
      <c r="C228" s="16" t="s">
        <v>255</v>
      </c>
      <c r="D228" s="16"/>
      <c r="E228" s="16" t="s">
        <v>241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7"/>
      <c r="W228" s="17"/>
      <c r="X228" s="17"/>
      <c r="Y228" s="17"/>
      <c r="Z228" s="19" t="s">
        <v>240</v>
      </c>
      <c r="AA228" s="24">
        <v>11972.511909999999</v>
      </c>
      <c r="AB228" s="24">
        <v>6117.9504200000001</v>
      </c>
      <c r="AC228" s="24">
        <v>2262.8014899999998</v>
      </c>
      <c r="AD228" s="24">
        <v>3591.76</v>
      </c>
      <c r="AE228" s="24">
        <v>0</v>
      </c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>
        <v>8539.6107900000006</v>
      </c>
      <c r="AQ228" s="24">
        <v>6233.9158799999996</v>
      </c>
      <c r="AR228" s="24">
        <v>2305.6949100000002</v>
      </c>
      <c r="AS228" s="24">
        <v>0</v>
      </c>
      <c r="AT228" s="24">
        <v>0</v>
      </c>
      <c r="AU228" s="24">
        <v>8311.8693999999996</v>
      </c>
      <c r="AV228" s="11">
        <v>6233.9020499999997</v>
      </c>
      <c r="AW228" s="11">
        <v>2077.9673499999999</v>
      </c>
      <c r="AX228" s="11">
        <v>0</v>
      </c>
      <c r="AY228" s="11">
        <v>0</v>
      </c>
      <c r="AZ228" s="10" t="s">
        <v>240</v>
      </c>
    </row>
    <row r="229" spans="1:52" ht="47.25" customHeight="1">
      <c r="A229" s="10" t="s">
        <v>242</v>
      </c>
      <c r="B229" s="16"/>
      <c r="C229" s="16" t="s">
        <v>255</v>
      </c>
      <c r="D229" s="16"/>
      <c r="E229" s="16" t="s">
        <v>243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7"/>
      <c r="W229" s="17"/>
      <c r="X229" s="17"/>
      <c r="Y229" s="17"/>
      <c r="Z229" s="19" t="s">
        <v>242</v>
      </c>
      <c r="AA229" s="24">
        <v>11972.511909999999</v>
      </c>
      <c r="AB229" s="24">
        <v>6117.9504200000001</v>
      </c>
      <c r="AC229" s="24">
        <v>2262.8014899999998</v>
      </c>
      <c r="AD229" s="24">
        <v>3591.76</v>
      </c>
      <c r="AE229" s="24">
        <v>0</v>
      </c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>
        <v>8539.6107900000006</v>
      </c>
      <c r="AQ229" s="24">
        <v>6233.9158799999996</v>
      </c>
      <c r="AR229" s="24">
        <v>2305.6949100000002</v>
      </c>
      <c r="AS229" s="24">
        <v>0</v>
      </c>
      <c r="AT229" s="24">
        <v>0</v>
      </c>
      <c r="AU229" s="24">
        <v>8311.8693999999996</v>
      </c>
      <c r="AV229" s="11">
        <v>6233.9020499999997</v>
      </c>
      <c r="AW229" s="11">
        <v>2077.9673499999999</v>
      </c>
      <c r="AX229" s="11">
        <v>0</v>
      </c>
      <c r="AY229" s="11">
        <v>0</v>
      </c>
      <c r="AZ229" s="10" t="s">
        <v>242</v>
      </c>
    </row>
    <row r="230" spans="1:52" ht="48" customHeight="1">
      <c r="A230" s="10" t="s">
        <v>244</v>
      </c>
      <c r="B230" s="16"/>
      <c r="C230" s="16" t="s">
        <v>255</v>
      </c>
      <c r="D230" s="16"/>
      <c r="E230" s="16" t="s">
        <v>245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7"/>
      <c r="W230" s="17"/>
      <c r="X230" s="17"/>
      <c r="Y230" s="17"/>
      <c r="Z230" s="19" t="s">
        <v>244</v>
      </c>
      <c r="AA230" s="24">
        <v>11972.511909999999</v>
      </c>
      <c r="AB230" s="24">
        <v>6117.9504200000001</v>
      </c>
      <c r="AC230" s="24">
        <v>2262.8014899999998</v>
      </c>
      <c r="AD230" s="24">
        <v>3591.76</v>
      </c>
      <c r="AE230" s="24">
        <v>0</v>
      </c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>
        <v>8539.6107900000006</v>
      </c>
      <c r="AQ230" s="24">
        <v>6233.9158799999996</v>
      </c>
      <c r="AR230" s="24">
        <v>2305.6949100000002</v>
      </c>
      <c r="AS230" s="24">
        <v>0</v>
      </c>
      <c r="AT230" s="24">
        <v>0</v>
      </c>
      <c r="AU230" s="24">
        <v>8311.8693999999996</v>
      </c>
      <c r="AV230" s="11">
        <v>6233.9020499999997</v>
      </c>
      <c r="AW230" s="11">
        <v>2077.9673499999999</v>
      </c>
      <c r="AX230" s="11">
        <v>0</v>
      </c>
      <c r="AY230" s="11">
        <v>0</v>
      </c>
      <c r="AZ230" s="10" t="s">
        <v>244</v>
      </c>
    </row>
    <row r="231" spans="1:52" ht="18" customHeight="1">
      <c r="A231" s="10" t="s">
        <v>262</v>
      </c>
      <c r="B231" s="16"/>
      <c r="C231" s="16" t="s">
        <v>255</v>
      </c>
      <c r="D231" s="16"/>
      <c r="E231" s="16" t="s">
        <v>263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7"/>
      <c r="W231" s="17"/>
      <c r="X231" s="17"/>
      <c r="Y231" s="17"/>
      <c r="Z231" s="19" t="s">
        <v>262</v>
      </c>
      <c r="AA231" s="24">
        <v>11972.511909999999</v>
      </c>
      <c r="AB231" s="24">
        <v>6117.9504200000001</v>
      </c>
      <c r="AC231" s="24">
        <v>2262.8014899999998</v>
      </c>
      <c r="AD231" s="24">
        <v>3591.76</v>
      </c>
      <c r="AE231" s="24">
        <v>0</v>
      </c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>
        <v>8539.6107900000006</v>
      </c>
      <c r="AQ231" s="24">
        <v>6233.9158799999996</v>
      </c>
      <c r="AR231" s="24">
        <v>2305.6949100000002</v>
      </c>
      <c r="AS231" s="24">
        <v>0</v>
      </c>
      <c r="AT231" s="24">
        <v>0</v>
      </c>
      <c r="AU231" s="24">
        <v>8311.8693999999996</v>
      </c>
      <c r="AV231" s="11">
        <v>6233.9020499999997</v>
      </c>
      <c r="AW231" s="11">
        <v>2077.9673499999999</v>
      </c>
      <c r="AX231" s="11">
        <v>0</v>
      </c>
      <c r="AY231" s="11">
        <v>0</v>
      </c>
      <c r="AZ231" s="10" t="s">
        <v>262</v>
      </c>
    </row>
    <row r="232" spans="1:52" ht="51.4" customHeight="1">
      <c r="A232" s="10" t="s">
        <v>50</v>
      </c>
      <c r="B232" s="16"/>
      <c r="C232" s="16" t="s">
        <v>255</v>
      </c>
      <c r="D232" s="16"/>
      <c r="E232" s="16" t="s">
        <v>263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 t="s">
        <v>51</v>
      </c>
      <c r="U232" s="16"/>
      <c r="V232" s="17"/>
      <c r="W232" s="17"/>
      <c r="X232" s="17"/>
      <c r="Y232" s="17"/>
      <c r="Z232" s="19" t="s">
        <v>50</v>
      </c>
      <c r="AA232" s="24">
        <v>11972.511909999999</v>
      </c>
      <c r="AB232" s="24">
        <v>6117.9504200000001</v>
      </c>
      <c r="AC232" s="24">
        <v>2262.8014899999998</v>
      </c>
      <c r="AD232" s="24">
        <v>3591.76</v>
      </c>
      <c r="AE232" s="24">
        <v>0</v>
      </c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>
        <v>8539.6107900000006</v>
      </c>
      <c r="AQ232" s="24">
        <v>6233.9158799999996</v>
      </c>
      <c r="AR232" s="24">
        <v>2305.6949100000002</v>
      </c>
      <c r="AS232" s="24">
        <v>0</v>
      </c>
      <c r="AT232" s="24">
        <v>0</v>
      </c>
      <c r="AU232" s="24">
        <v>8311.8693999999996</v>
      </c>
      <c r="AV232" s="11">
        <v>6233.9020499999997</v>
      </c>
      <c r="AW232" s="11">
        <v>2077.9673499999999</v>
      </c>
      <c r="AX232" s="11">
        <v>0</v>
      </c>
      <c r="AY232" s="11">
        <v>0</v>
      </c>
      <c r="AZ232" s="10" t="s">
        <v>50</v>
      </c>
    </row>
    <row r="233" spans="1:52" ht="51.4" customHeight="1">
      <c r="A233" s="10" t="s">
        <v>41</v>
      </c>
      <c r="B233" s="16"/>
      <c r="C233" s="16" t="s">
        <v>255</v>
      </c>
      <c r="D233" s="16"/>
      <c r="E233" s="16" t="s">
        <v>43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7"/>
      <c r="W233" s="17"/>
      <c r="X233" s="17"/>
      <c r="Y233" s="17"/>
      <c r="Z233" s="19" t="s">
        <v>41</v>
      </c>
      <c r="AA233" s="24">
        <v>362.99153000000001</v>
      </c>
      <c r="AB233" s="24">
        <v>0</v>
      </c>
      <c r="AC233" s="24">
        <v>0</v>
      </c>
      <c r="AD233" s="24">
        <v>0</v>
      </c>
      <c r="AE233" s="24">
        <v>0</v>
      </c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>
        <v>0</v>
      </c>
      <c r="AQ233" s="24">
        <v>0</v>
      </c>
      <c r="AR233" s="24">
        <v>0</v>
      </c>
      <c r="AS233" s="24">
        <v>0</v>
      </c>
      <c r="AT233" s="24">
        <v>0</v>
      </c>
      <c r="AU233" s="24">
        <v>0</v>
      </c>
      <c r="AV233" s="11">
        <v>0</v>
      </c>
      <c r="AW233" s="11">
        <v>0</v>
      </c>
      <c r="AX233" s="11">
        <v>0</v>
      </c>
      <c r="AY233" s="11">
        <v>0</v>
      </c>
      <c r="AZ233" s="10" t="s">
        <v>41</v>
      </c>
    </row>
    <row r="234" spans="1:52" ht="19.5" customHeight="1">
      <c r="A234" s="10" t="s">
        <v>121</v>
      </c>
      <c r="B234" s="16"/>
      <c r="C234" s="16" t="s">
        <v>255</v>
      </c>
      <c r="D234" s="16"/>
      <c r="E234" s="16" t="s">
        <v>122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7"/>
      <c r="W234" s="17"/>
      <c r="X234" s="17"/>
      <c r="Y234" s="17"/>
      <c r="Z234" s="19" t="s">
        <v>121</v>
      </c>
      <c r="AA234" s="24">
        <v>362.99153000000001</v>
      </c>
      <c r="AB234" s="24">
        <v>0</v>
      </c>
      <c r="AC234" s="24">
        <v>0</v>
      </c>
      <c r="AD234" s="24">
        <v>0</v>
      </c>
      <c r="AE234" s="24">
        <v>0</v>
      </c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>
        <v>0</v>
      </c>
      <c r="AQ234" s="24">
        <v>0</v>
      </c>
      <c r="AR234" s="24">
        <v>0</v>
      </c>
      <c r="AS234" s="24">
        <v>0</v>
      </c>
      <c r="AT234" s="24">
        <v>0</v>
      </c>
      <c r="AU234" s="24">
        <v>0</v>
      </c>
      <c r="AV234" s="11">
        <v>0</v>
      </c>
      <c r="AW234" s="11">
        <v>0</v>
      </c>
      <c r="AX234" s="11">
        <v>0</v>
      </c>
      <c r="AY234" s="11">
        <v>0</v>
      </c>
      <c r="AZ234" s="10" t="s">
        <v>121</v>
      </c>
    </row>
    <row r="235" spans="1:52" ht="31.5" customHeight="1">
      <c r="A235" s="10" t="s">
        <v>123</v>
      </c>
      <c r="B235" s="16"/>
      <c r="C235" s="16" t="s">
        <v>255</v>
      </c>
      <c r="D235" s="16"/>
      <c r="E235" s="16" t="s">
        <v>124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7"/>
      <c r="W235" s="17"/>
      <c r="X235" s="17"/>
      <c r="Y235" s="17"/>
      <c r="Z235" s="19" t="s">
        <v>123</v>
      </c>
      <c r="AA235" s="24">
        <v>362.99153000000001</v>
      </c>
      <c r="AB235" s="24">
        <v>0</v>
      </c>
      <c r="AC235" s="24">
        <v>0</v>
      </c>
      <c r="AD235" s="24">
        <v>0</v>
      </c>
      <c r="AE235" s="24">
        <v>0</v>
      </c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>
        <v>0</v>
      </c>
      <c r="AQ235" s="24">
        <v>0</v>
      </c>
      <c r="AR235" s="24">
        <v>0</v>
      </c>
      <c r="AS235" s="24">
        <v>0</v>
      </c>
      <c r="AT235" s="24">
        <v>0</v>
      </c>
      <c r="AU235" s="24">
        <v>0</v>
      </c>
      <c r="AV235" s="11">
        <v>0</v>
      </c>
      <c r="AW235" s="11">
        <v>0</v>
      </c>
      <c r="AX235" s="11">
        <v>0</v>
      </c>
      <c r="AY235" s="11">
        <v>0</v>
      </c>
      <c r="AZ235" s="10" t="s">
        <v>123</v>
      </c>
    </row>
    <row r="236" spans="1:52" ht="51.4" customHeight="1">
      <c r="A236" s="10" t="s">
        <v>50</v>
      </c>
      <c r="B236" s="16"/>
      <c r="C236" s="16" t="s">
        <v>255</v>
      </c>
      <c r="D236" s="16"/>
      <c r="E236" s="16" t="s">
        <v>124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51</v>
      </c>
      <c r="U236" s="16"/>
      <c r="V236" s="17"/>
      <c r="W236" s="17"/>
      <c r="X236" s="17"/>
      <c r="Y236" s="17"/>
      <c r="Z236" s="19" t="s">
        <v>50</v>
      </c>
      <c r="AA236" s="24">
        <v>362.99153000000001</v>
      </c>
      <c r="AB236" s="24">
        <v>0</v>
      </c>
      <c r="AC236" s="24">
        <v>0</v>
      </c>
      <c r="AD236" s="24">
        <v>0</v>
      </c>
      <c r="AE236" s="24">
        <v>0</v>
      </c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>
        <v>0</v>
      </c>
      <c r="AQ236" s="24">
        <v>0</v>
      </c>
      <c r="AR236" s="24">
        <v>0</v>
      </c>
      <c r="AS236" s="24">
        <v>0</v>
      </c>
      <c r="AT236" s="24">
        <v>0</v>
      </c>
      <c r="AU236" s="24">
        <v>0</v>
      </c>
      <c r="AV236" s="11">
        <v>0</v>
      </c>
      <c r="AW236" s="11">
        <v>0</v>
      </c>
      <c r="AX236" s="11">
        <v>0</v>
      </c>
      <c r="AY236" s="11">
        <v>0</v>
      </c>
      <c r="AZ236" s="10" t="s">
        <v>50</v>
      </c>
    </row>
    <row r="237" spans="1:52" ht="17.25" customHeight="1">
      <c r="A237" s="10" t="s">
        <v>102</v>
      </c>
      <c r="B237" s="16"/>
      <c r="C237" s="16" t="s">
        <v>264</v>
      </c>
      <c r="D237" s="16"/>
      <c r="E237" s="16" t="s">
        <v>104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7"/>
      <c r="W237" s="17"/>
      <c r="X237" s="17"/>
      <c r="Y237" s="17"/>
      <c r="Z237" s="19" t="s">
        <v>102</v>
      </c>
      <c r="AA237" s="24">
        <v>130</v>
      </c>
      <c r="AB237" s="24">
        <v>0</v>
      </c>
      <c r="AC237" s="24">
        <v>0</v>
      </c>
      <c r="AD237" s="24">
        <v>0</v>
      </c>
      <c r="AE237" s="24">
        <v>0</v>
      </c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>
        <v>0</v>
      </c>
      <c r="AQ237" s="24">
        <v>0</v>
      </c>
      <c r="AR237" s="24">
        <v>0</v>
      </c>
      <c r="AS237" s="24">
        <v>0</v>
      </c>
      <c r="AT237" s="24">
        <v>0</v>
      </c>
      <c r="AU237" s="24">
        <v>0</v>
      </c>
      <c r="AV237" s="11">
        <v>0</v>
      </c>
      <c r="AW237" s="11">
        <v>0</v>
      </c>
      <c r="AX237" s="11">
        <v>0</v>
      </c>
      <c r="AY237" s="11">
        <v>0</v>
      </c>
      <c r="AZ237" s="10" t="s">
        <v>102</v>
      </c>
    </row>
    <row r="238" spans="1:52" ht="48.75" customHeight="1">
      <c r="A238" s="10" t="s">
        <v>265</v>
      </c>
      <c r="B238" s="16"/>
      <c r="C238" s="16" t="s">
        <v>264</v>
      </c>
      <c r="D238" s="16"/>
      <c r="E238" s="16" t="s">
        <v>266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7"/>
      <c r="W238" s="17"/>
      <c r="X238" s="17"/>
      <c r="Y238" s="17"/>
      <c r="Z238" s="19" t="s">
        <v>265</v>
      </c>
      <c r="AA238" s="24">
        <v>130</v>
      </c>
      <c r="AB238" s="24">
        <v>0</v>
      </c>
      <c r="AC238" s="24">
        <v>0</v>
      </c>
      <c r="AD238" s="24">
        <v>0</v>
      </c>
      <c r="AE238" s="24">
        <v>0</v>
      </c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>
        <v>0</v>
      </c>
      <c r="AQ238" s="24">
        <v>0</v>
      </c>
      <c r="AR238" s="24">
        <v>0</v>
      </c>
      <c r="AS238" s="24">
        <v>0</v>
      </c>
      <c r="AT238" s="24">
        <v>0</v>
      </c>
      <c r="AU238" s="24">
        <v>0</v>
      </c>
      <c r="AV238" s="11">
        <v>0</v>
      </c>
      <c r="AW238" s="11">
        <v>0</v>
      </c>
      <c r="AX238" s="11">
        <v>0</v>
      </c>
      <c r="AY238" s="11">
        <v>0</v>
      </c>
      <c r="AZ238" s="10" t="s">
        <v>265</v>
      </c>
    </row>
    <row r="239" spans="1:52" ht="51.4" customHeight="1">
      <c r="A239" s="10" t="s">
        <v>267</v>
      </c>
      <c r="B239" s="16"/>
      <c r="C239" s="16" t="s">
        <v>264</v>
      </c>
      <c r="D239" s="16"/>
      <c r="E239" s="16" t="s">
        <v>268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7"/>
      <c r="W239" s="17"/>
      <c r="X239" s="17"/>
      <c r="Y239" s="17"/>
      <c r="Z239" s="19" t="s">
        <v>267</v>
      </c>
      <c r="AA239" s="24">
        <v>130</v>
      </c>
      <c r="AB239" s="24">
        <v>0</v>
      </c>
      <c r="AC239" s="24">
        <v>0</v>
      </c>
      <c r="AD239" s="24">
        <v>0</v>
      </c>
      <c r="AE239" s="24">
        <v>0</v>
      </c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>
        <v>0</v>
      </c>
      <c r="AQ239" s="24">
        <v>0</v>
      </c>
      <c r="AR239" s="24">
        <v>0</v>
      </c>
      <c r="AS239" s="24">
        <v>0</v>
      </c>
      <c r="AT239" s="24">
        <v>0</v>
      </c>
      <c r="AU239" s="24">
        <v>0</v>
      </c>
      <c r="AV239" s="11">
        <v>0</v>
      </c>
      <c r="AW239" s="11">
        <v>0</v>
      </c>
      <c r="AX239" s="11">
        <v>0</v>
      </c>
      <c r="AY239" s="11">
        <v>0</v>
      </c>
      <c r="AZ239" s="10" t="s">
        <v>267</v>
      </c>
    </row>
    <row r="240" spans="1:52" ht="50.25" customHeight="1">
      <c r="A240" s="10" t="s">
        <v>269</v>
      </c>
      <c r="B240" s="16"/>
      <c r="C240" s="16" t="s">
        <v>264</v>
      </c>
      <c r="D240" s="16"/>
      <c r="E240" s="16" t="s">
        <v>270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7"/>
      <c r="W240" s="17"/>
      <c r="X240" s="17"/>
      <c r="Y240" s="17"/>
      <c r="Z240" s="19" t="s">
        <v>269</v>
      </c>
      <c r="AA240" s="24">
        <v>130</v>
      </c>
      <c r="AB240" s="24">
        <v>0</v>
      </c>
      <c r="AC240" s="24">
        <v>0</v>
      </c>
      <c r="AD240" s="24">
        <v>0</v>
      </c>
      <c r="AE240" s="24">
        <v>0</v>
      </c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>
        <v>0</v>
      </c>
      <c r="AQ240" s="24">
        <v>0</v>
      </c>
      <c r="AR240" s="24">
        <v>0</v>
      </c>
      <c r="AS240" s="24">
        <v>0</v>
      </c>
      <c r="AT240" s="24">
        <v>0</v>
      </c>
      <c r="AU240" s="24">
        <v>0</v>
      </c>
      <c r="AV240" s="11">
        <v>0</v>
      </c>
      <c r="AW240" s="11">
        <v>0</v>
      </c>
      <c r="AX240" s="11">
        <v>0</v>
      </c>
      <c r="AY240" s="11">
        <v>0</v>
      </c>
      <c r="AZ240" s="10" t="s">
        <v>269</v>
      </c>
    </row>
    <row r="241" spans="1:52" ht="35.25" customHeight="1">
      <c r="A241" s="10" t="s">
        <v>271</v>
      </c>
      <c r="B241" s="16"/>
      <c r="C241" s="16" t="s">
        <v>264</v>
      </c>
      <c r="D241" s="16"/>
      <c r="E241" s="16" t="s">
        <v>272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7"/>
      <c r="W241" s="17"/>
      <c r="X241" s="17"/>
      <c r="Y241" s="17"/>
      <c r="Z241" s="19" t="s">
        <v>271</v>
      </c>
      <c r="AA241" s="24">
        <v>130</v>
      </c>
      <c r="AB241" s="24">
        <v>0</v>
      </c>
      <c r="AC241" s="24">
        <v>0</v>
      </c>
      <c r="AD241" s="24">
        <v>0</v>
      </c>
      <c r="AE241" s="24">
        <v>0</v>
      </c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>
        <v>0</v>
      </c>
      <c r="AQ241" s="24">
        <v>0</v>
      </c>
      <c r="AR241" s="24">
        <v>0</v>
      </c>
      <c r="AS241" s="24">
        <v>0</v>
      </c>
      <c r="AT241" s="24">
        <v>0</v>
      </c>
      <c r="AU241" s="24">
        <v>0</v>
      </c>
      <c r="AV241" s="11">
        <v>0</v>
      </c>
      <c r="AW241" s="11">
        <v>0</v>
      </c>
      <c r="AX241" s="11">
        <v>0</v>
      </c>
      <c r="AY241" s="11">
        <v>0</v>
      </c>
      <c r="AZ241" s="10" t="s">
        <v>271</v>
      </c>
    </row>
    <row r="242" spans="1:52" ht="51.4" customHeight="1">
      <c r="A242" s="10" t="s">
        <v>50</v>
      </c>
      <c r="B242" s="16"/>
      <c r="C242" s="16" t="s">
        <v>264</v>
      </c>
      <c r="D242" s="16"/>
      <c r="E242" s="16" t="s">
        <v>272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51</v>
      </c>
      <c r="U242" s="16"/>
      <c r="V242" s="17"/>
      <c r="W242" s="17"/>
      <c r="X242" s="17"/>
      <c r="Y242" s="17"/>
      <c r="Z242" s="19" t="s">
        <v>50</v>
      </c>
      <c r="AA242" s="24">
        <v>130</v>
      </c>
      <c r="AB242" s="24">
        <v>0</v>
      </c>
      <c r="AC242" s="24">
        <v>0</v>
      </c>
      <c r="AD242" s="24">
        <v>0</v>
      </c>
      <c r="AE242" s="24">
        <v>0</v>
      </c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>
        <v>0</v>
      </c>
      <c r="AQ242" s="24">
        <v>0</v>
      </c>
      <c r="AR242" s="24">
        <v>0</v>
      </c>
      <c r="AS242" s="24">
        <v>0</v>
      </c>
      <c r="AT242" s="24">
        <v>0</v>
      </c>
      <c r="AU242" s="24">
        <v>0</v>
      </c>
      <c r="AV242" s="11">
        <v>0</v>
      </c>
      <c r="AW242" s="11">
        <v>0</v>
      </c>
      <c r="AX242" s="11">
        <v>0</v>
      </c>
      <c r="AY242" s="11">
        <v>0</v>
      </c>
      <c r="AZ242" s="10" t="s">
        <v>50</v>
      </c>
    </row>
    <row r="243" spans="1:52" ht="21" customHeight="1">
      <c r="A243" s="10" t="s">
        <v>102</v>
      </c>
      <c r="B243" s="16"/>
      <c r="C243" s="16" t="s">
        <v>273</v>
      </c>
      <c r="D243" s="16"/>
      <c r="E243" s="16" t="s">
        <v>104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7"/>
      <c r="W243" s="17"/>
      <c r="X243" s="17"/>
      <c r="Y243" s="17"/>
      <c r="Z243" s="19" t="s">
        <v>102</v>
      </c>
      <c r="AA243" s="24">
        <v>80</v>
      </c>
      <c r="AB243" s="24">
        <v>0</v>
      </c>
      <c r="AC243" s="24">
        <v>80</v>
      </c>
      <c r="AD243" s="24">
        <v>0</v>
      </c>
      <c r="AE243" s="24">
        <v>0</v>
      </c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>
        <v>0</v>
      </c>
      <c r="AQ243" s="24">
        <v>0</v>
      </c>
      <c r="AR243" s="24">
        <v>0</v>
      </c>
      <c r="AS243" s="24">
        <v>0</v>
      </c>
      <c r="AT243" s="24">
        <v>0</v>
      </c>
      <c r="AU243" s="24">
        <v>0</v>
      </c>
      <c r="AV243" s="11">
        <v>0</v>
      </c>
      <c r="AW243" s="11">
        <v>0</v>
      </c>
      <c r="AX243" s="11">
        <v>0</v>
      </c>
      <c r="AY243" s="11">
        <v>0</v>
      </c>
      <c r="AZ243" s="10" t="s">
        <v>102</v>
      </c>
    </row>
    <row r="244" spans="1:52" ht="51" customHeight="1">
      <c r="A244" s="10" t="s">
        <v>274</v>
      </c>
      <c r="B244" s="16"/>
      <c r="C244" s="16" t="s">
        <v>273</v>
      </c>
      <c r="D244" s="16"/>
      <c r="E244" s="16" t="s">
        <v>275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7"/>
      <c r="W244" s="17"/>
      <c r="X244" s="17"/>
      <c r="Y244" s="17"/>
      <c r="Z244" s="19" t="s">
        <v>274</v>
      </c>
      <c r="AA244" s="24">
        <v>80</v>
      </c>
      <c r="AB244" s="24">
        <v>0</v>
      </c>
      <c r="AC244" s="24">
        <v>80</v>
      </c>
      <c r="AD244" s="24">
        <v>0</v>
      </c>
      <c r="AE244" s="24">
        <v>0</v>
      </c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>
        <v>0</v>
      </c>
      <c r="AQ244" s="24">
        <v>0</v>
      </c>
      <c r="AR244" s="24">
        <v>0</v>
      </c>
      <c r="AS244" s="24">
        <v>0</v>
      </c>
      <c r="AT244" s="24">
        <v>0</v>
      </c>
      <c r="AU244" s="24">
        <v>0</v>
      </c>
      <c r="AV244" s="11">
        <v>0</v>
      </c>
      <c r="AW244" s="11">
        <v>0</v>
      </c>
      <c r="AX244" s="11">
        <v>0</v>
      </c>
      <c r="AY244" s="11">
        <v>0</v>
      </c>
      <c r="AZ244" s="10" t="s">
        <v>274</v>
      </c>
    </row>
    <row r="245" spans="1:52" ht="34.15" customHeight="1">
      <c r="A245" s="10" t="s">
        <v>276</v>
      </c>
      <c r="B245" s="16"/>
      <c r="C245" s="16" t="s">
        <v>273</v>
      </c>
      <c r="D245" s="16"/>
      <c r="E245" s="16" t="s">
        <v>277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7"/>
      <c r="W245" s="17"/>
      <c r="X245" s="17"/>
      <c r="Y245" s="17"/>
      <c r="Z245" s="19" t="s">
        <v>276</v>
      </c>
      <c r="AA245" s="24">
        <v>80</v>
      </c>
      <c r="AB245" s="24">
        <v>0</v>
      </c>
      <c r="AC245" s="24">
        <v>80</v>
      </c>
      <c r="AD245" s="24">
        <v>0</v>
      </c>
      <c r="AE245" s="24">
        <v>0</v>
      </c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>
        <v>0</v>
      </c>
      <c r="AQ245" s="24">
        <v>0</v>
      </c>
      <c r="AR245" s="24">
        <v>0</v>
      </c>
      <c r="AS245" s="24">
        <v>0</v>
      </c>
      <c r="AT245" s="24">
        <v>0</v>
      </c>
      <c r="AU245" s="24">
        <v>0</v>
      </c>
      <c r="AV245" s="11">
        <v>0</v>
      </c>
      <c r="AW245" s="11">
        <v>0</v>
      </c>
      <c r="AX245" s="11">
        <v>0</v>
      </c>
      <c r="AY245" s="11">
        <v>0</v>
      </c>
      <c r="AZ245" s="10" t="s">
        <v>276</v>
      </c>
    </row>
    <row r="246" spans="1:52" ht="51.4" customHeight="1">
      <c r="A246" s="10" t="s">
        <v>278</v>
      </c>
      <c r="B246" s="16"/>
      <c r="C246" s="16" t="s">
        <v>273</v>
      </c>
      <c r="D246" s="16"/>
      <c r="E246" s="16" t="s">
        <v>279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7"/>
      <c r="W246" s="17"/>
      <c r="X246" s="17"/>
      <c r="Y246" s="17"/>
      <c r="Z246" s="19" t="s">
        <v>278</v>
      </c>
      <c r="AA246" s="24">
        <v>80</v>
      </c>
      <c r="AB246" s="24">
        <v>0</v>
      </c>
      <c r="AC246" s="24">
        <v>80</v>
      </c>
      <c r="AD246" s="24">
        <v>0</v>
      </c>
      <c r="AE246" s="24">
        <v>0</v>
      </c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>
        <v>0</v>
      </c>
      <c r="AQ246" s="24">
        <v>0</v>
      </c>
      <c r="AR246" s="24">
        <v>0</v>
      </c>
      <c r="AS246" s="24">
        <v>0</v>
      </c>
      <c r="AT246" s="24">
        <v>0</v>
      </c>
      <c r="AU246" s="24">
        <v>0</v>
      </c>
      <c r="AV246" s="11">
        <v>0</v>
      </c>
      <c r="AW246" s="11">
        <v>0</v>
      </c>
      <c r="AX246" s="11">
        <v>0</v>
      </c>
      <c r="AY246" s="11">
        <v>0</v>
      </c>
      <c r="AZ246" s="10" t="s">
        <v>278</v>
      </c>
    </row>
    <row r="247" spans="1:52" ht="34.5" customHeight="1">
      <c r="A247" s="10" t="s">
        <v>280</v>
      </c>
      <c r="B247" s="16"/>
      <c r="C247" s="16" t="s">
        <v>273</v>
      </c>
      <c r="D247" s="16"/>
      <c r="E247" s="16" t="s">
        <v>281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7"/>
      <c r="W247" s="17"/>
      <c r="X247" s="17"/>
      <c r="Y247" s="17"/>
      <c r="Z247" s="19" t="s">
        <v>280</v>
      </c>
      <c r="AA247" s="24">
        <v>80</v>
      </c>
      <c r="AB247" s="24">
        <v>0</v>
      </c>
      <c r="AC247" s="24">
        <v>80</v>
      </c>
      <c r="AD247" s="24">
        <v>0</v>
      </c>
      <c r="AE247" s="24">
        <v>0</v>
      </c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>
        <v>0</v>
      </c>
      <c r="AQ247" s="24">
        <v>0</v>
      </c>
      <c r="AR247" s="24">
        <v>0</v>
      </c>
      <c r="AS247" s="24">
        <v>0</v>
      </c>
      <c r="AT247" s="24">
        <v>0</v>
      </c>
      <c r="AU247" s="24">
        <v>0</v>
      </c>
      <c r="AV247" s="11">
        <v>0</v>
      </c>
      <c r="AW247" s="11">
        <v>0</v>
      </c>
      <c r="AX247" s="11">
        <v>0</v>
      </c>
      <c r="AY247" s="11">
        <v>0</v>
      </c>
      <c r="AZ247" s="10" t="s">
        <v>280</v>
      </c>
    </row>
    <row r="248" spans="1:52" ht="48.75" customHeight="1">
      <c r="A248" s="10" t="s">
        <v>208</v>
      </c>
      <c r="B248" s="16"/>
      <c r="C248" s="16" t="s">
        <v>273</v>
      </c>
      <c r="D248" s="16"/>
      <c r="E248" s="16" t="s">
        <v>281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209</v>
      </c>
      <c r="U248" s="16"/>
      <c r="V248" s="17"/>
      <c r="W248" s="17"/>
      <c r="X248" s="17"/>
      <c r="Y248" s="17"/>
      <c r="Z248" s="19" t="s">
        <v>208</v>
      </c>
      <c r="AA248" s="24">
        <v>80</v>
      </c>
      <c r="AB248" s="24">
        <v>0</v>
      </c>
      <c r="AC248" s="24">
        <v>80</v>
      </c>
      <c r="AD248" s="24">
        <v>0</v>
      </c>
      <c r="AE248" s="24">
        <v>0</v>
      </c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11">
        <v>0</v>
      </c>
      <c r="AW248" s="11">
        <v>0</v>
      </c>
      <c r="AX248" s="11">
        <v>0</v>
      </c>
      <c r="AY248" s="11">
        <v>0</v>
      </c>
      <c r="AZ248" s="10" t="s">
        <v>208</v>
      </c>
    </row>
    <row r="249" spans="1:52" ht="51.4" customHeight="1">
      <c r="A249" s="10" t="s">
        <v>41</v>
      </c>
      <c r="B249" s="16"/>
      <c r="C249" s="16" t="s">
        <v>282</v>
      </c>
      <c r="D249" s="16"/>
      <c r="E249" s="16" t="s">
        <v>43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7"/>
      <c r="W249" s="17"/>
      <c r="X249" s="17"/>
      <c r="Y249" s="17"/>
      <c r="Z249" s="19" t="s">
        <v>41</v>
      </c>
      <c r="AA249" s="24">
        <v>327.8</v>
      </c>
      <c r="AB249" s="24">
        <v>0</v>
      </c>
      <c r="AC249" s="24">
        <v>327.8</v>
      </c>
      <c r="AD249" s="24">
        <v>0</v>
      </c>
      <c r="AE249" s="24">
        <v>0</v>
      </c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>
        <v>327.8</v>
      </c>
      <c r="AQ249" s="24">
        <v>0</v>
      </c>
      <c r="AR249" s="24">
        <v>327.8</v>
      </c>
      <c r="AS249" s="24">
        <v>0</v>
      </c>
      <c r="AT249" s="24">
        <v>0</v>
      </c>
      <c r="AU249" s="24">
        <v>327.8</v>
      </c>
      <c r="AV249" s="11">
        <v>0</v>
      </c>
      <c r="AW249" s="11">
        <v>327.8</v>
      </c>
      <c r="AX249" s="11">
        <v>0</v>
      </c>
      <c r="AY249" s="11">
        <v>0</v>
      </c>
      <c r="AZ249" s="10" t="s">
        <v>41</v>
      </c>
    </row>
    <row r="250" spans="1:52" ht="20.25" customHeight="1">
      <c r="A250" s="10" t="s">
        <v>121</v>
      </c>
      <c r="B250" s="16"/>
      <c r="C250" s="16" t="s">
        <v>282</v>
      </c>
      <c r="D250" s="16"/>
      <c r="E250" s="16" t="s">
        <v>122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7"/>
      <c r="W250" s="17"/>
      <c r="X250" s="17"/>
      <c r="Y250" s="17"/>
      <c r="Z250" s="19" t="s">
        <v>121</v>
      </c>
      <c r="AA250" s="24">
        <v>327.8</v>
      </c>
      <c r="AB250" s="24">
        <v>0</v>
      </c>
      <c r="AC250" s="24">
        <v>327.8</v>
      </c>
      <c r="AD250" s="24">
        <v>0</v>
      </c>
      <c r="AE250" s="24">
        <v>0</v>
      </c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>
        <v>327.8</v>
      </c>
      <c r="AQ250" s="24">
        <v>0</v>
      </c>
      <c r="AR250" s="24">
        <v>327.8</v>
      </c>
      <c r="AS250" s="24">
        <v>0</v>
      </c>
      <c r="AT250" s="24">
        <v>0</v>
      </c>
      <c r="AU250" s="24">
        <v>327.8</v>
      </c>
      <c r="AV250" s="11">
        <v>0</v>
      </c>
      <c r="AW250" s="11">
        <v>327.8</v>
      </c>
      <c r="AX250" s="11">
        <v>0</v>
      </c>
      <c r="AY250" s="11">
        <v>0</v>
      </c>
      <c r="AZ250" s="10" t="s">
        <v>121</v>
      </c>
    </row>
    <row r="251" spans="1:52" ht="81" customHeight="1">
      <c r="A251" s="10" t="s">
        <v>283</v>
      </c>
      <c r="B251" s="16"/>
      <c r="C251" s="16" t="s">
        <v>282</v>
      </c>
      <c r="D251" s="16"/>
      <c r="E251" s="16" t="s">
        <v>284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7"/>
      <c r="W251" s="17"/>
      <c r="X251" s="17"/>
      <c r="Y251" s="17"/>
      <c r="Z251" s="19" t="s">
        <v>283</v>
      </c>
      <c r="AA251" s="24">
        <v>327.8</v>
      </c>
      <c r="AB251" s="24">
        <v>0</v>
      </c>
      <c r="AC251" s="24">
        <v>327.8</v>
      </c>
      <c r="AD251" s="24">
        <v>0</v>
      </c>
      <c r="AE251" s="24">
        <v>0</v>
      </c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>
        <v>327.8</v>
      </c>
      <c r="AQ251" s="24">
        <v>0</v>
      </c>
      <c r="AR251" s="24">
        <v>327.8</v>
      </c>
      <c r="AS251" s="24">
        <v>0</v>
      </c>
      <c r="AT251" s="24">
        <v>0</v>
      </c>
      <c r="AU251" s="24">
        <v>327.8</v>
      </c>
      <c r="AV251" s="11">
        <v>0</v>
      </c>
      <c r="AW251" s="11">
        <v>327.8</v>
      </c>
      <c r="AX251" s="11">
        <v>0</v>
      </c>
      <c r="AY251" s="11">
        <v>0</v>
      </c>
      <c r="AZ251" s="10" t="s">
        <v>283</v>
      </c>
    </row>
    <row r="252" spans="1:52" ht="51.4" customHeight="1">
      <c r="A252" s="10" t="s">
        <v>50</v>
      </c>
      <c r="B252" s="16"/>
      <c r="C252" s="16" t="s">
        <v>282</v>
      </c>
      <c r="D252" s="16"/>
      <c r="E252" s="16" t="s">
        <v>284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 t="s">
        <v>51</v>
      </c>
      <c r="U252" s="16"/>
      <c r="V252" s="17"/>
      <c r="W252" s="17"/>
      <c r="X252" s="17"/>
      <c r="Y252" s="17"/>
      <c r="Z252" s="19" t="s">
        <v>50</v>
      </c>
      <c r="AA252" s="24">
        <v>327.8</v>
      </c>
      <c r="AB252" s="24">
        <v>0</v>
      </c>
      <c r="AC252" s="24">
        <v>327.8</v>
      </c>
      <c r="AD252" s="24">
        <v>0</v>
      </c>
      <c r="AE252" s="24">
        <v>0</v>
      </c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>
        <v>327.8</v>
      </c>
      <c r="AQ252" s="24">
        <v>0</v>
      </c>
      <c r="AR252" s="24">
        <v>327.8</v>
      </c>
      <c r="AS252" s="24">
        <v>0</v>
      </c>
      <c r="AT252" s="24">
        <v>0</v>
      </c>
      <c r="AU252" s="24">
        <v>327.8</v>
      </c>
      <c r="AV252" s="11">
        <v>0</v>
      </c>
      <c r="AW252" s="11">
        <v>327.8</v>
      </c>
      <c r="AX252" s="11">
        <v>0</v>
      </c>
      <c r="AY252" s="11">
        <v>0</v>
      </c>
      <c r="AZ252" s="10" t="s">
        <v>50</v>
      </c>
    </row>
    <row r="253" spans="1:52" ht="51.4" customHeight="1">
      <c r="A253" s="10" t="s">
        <v>41</v>
      </c>
      <c r="B253" s="16"/>
      <c r="C253" s="16" t="s">
        <v>285</v>
      </c>
      <c r="D253" s="16"/>
      <c r="E253" s="16" t="s">
        <v>43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7"/>
      <c r="W253" s="17"/>
      <c r="X253" s="17"/>
      <c r="Y253" s="17"/>
      <c r="Z253" s="19" t="s">
        <v>41</v>
      </c>
      <c r="AA253" s="24">
        <v>4965.3999999999996</v>
      </c>
      <c r="AB253" s="24">
        <v>0</v>
      </c>
      <c r="AC253" s="24">
        <v>0</v>
      </c>
      <c r="AD253" s="24">
        <v>0</v>
      </c>
      <c r="AE253" s="24">
        <v>0</v>
      </c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>
        <v>4965.3999999999996</v>
      </c>
      <c r="AQ253" s="24">
        <v>0</v>
      </c>
      <c r="AR253" s="24">
        <v>0</v>
      </c>
      <c r="AS253" s="24">
        <v>0</v>
      </c>
      <c r="AT253" s="24">
        <v>0</v>
      </c>
      <c r="AU253" s="24">
        <v>4965.3999999999996</v>
      </c>
      <c r="AV253" s="11">
        <v>0</v>
      </c>
      <c r="AW253" s="11">
        <v>0</v>
      </c>
      <c r="AX253" s="11">
        <v>0</v>
      </c>
      <c r="AY253" s="11">
        <v>0</v>
      </c>
      <c r="AZ253" s="10" t="s">
        <v>41</v>
      </c>
    </row>
    <row r="254" spans="1:52" ht="33.75" customHeight="1">
      <c r="A254" s="10" t="s">
        <v>98</v>
      </c>
      <c r="B254" s="16"/>
      <c r="C254" s="16" t="s">
        <v>285</v>
      </c>
      <c r="D254" s="16"/>
      <c r="E254" s="16" t="s">
        <v>99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7"/>
      <c r="W254" s="17"/>
      <c r="X254" s="17"/>
      <c r="Y254" s="17"/>
      <c r="Z254" s="19" t="s">
        <v>98</v>
      </c>
      <c r="AA254" s="24">
        <v>4965.3999999999996</v>
      </c>
      <c r="AB254" s="24">
        <v>0</v>
      </c>
      <c r="AC254" s="24">
        <v>0</v>
      </c>
      <c r="AD254" s="24">
        <v>0</v>
      </c>
      <c r="AE254" s="24">
        <v>0</v>
      </c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>
        <v>4965.3999999999996</v>
      </c>
      <c r="AQ254" s="24">
        <v>0</v>
      </c>
      <c r="AR254" s="24">
        <v>0</v>
      </c>
      <c r="AS254" s="24">
        <v>0</v>
      </c>
      <c r="AT254" s="24">
        <v>0</v>
      </c>
      <c r="AU254" s="24">
        <v>4965.3999999999996</v>
      </c>
      <c r="AV254" s="11">
        <v>0</v>
      </c>
      <c r="AW254" s="11">
        <v>0</v>
      </c>
      <c r="AX254" s="11">
        <v>0</v>
      </c>
      <c r="AY254" s="11">
        <v>0</v>
      </c>
      <c r="AZ254" s="10" t="s">
        <v>98</v>
      </c>
    </row>
    <row r="255" spans="1:52" ht="64.5" customHeight="1">
      <c r="A255" s="10" t="s">
        <v>286</v>
      </c>
      <c r="B255" s="16"/>
      <c r="C255" s="16" t="s">
        <v>285</v>
      </c>
      <c r="D255" s="16"/>
      <c r="E255" s="16" t="s">
        <v>287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7"/>
      <c r="W255" s="17"/>
      <c r="X255" s="17"/>
      <c r="Y255" s="17"/>
      <c r="Z255" s="19" t="s">
        <v>286</v>
      </c>
      <c r="AA255" s="24">
        <v>4965.3999999999996</v>
      </c>
      <c r="AB255" s="24">
        <v>0</v>
      </c>
      <c r="AC255" s="24">
        <v>0</v>
      </c>
      <c r="AD255" s="24">
        <v>0</v>
      </c>
      <c r="AE255" s="24">
        <v>0</v>
      </c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>
        <v>4965.3999999999996</v>
      </c>
      <c r="AQ255" s="24">
        <v>0</v>
      </c>
      <c r="AR255" s="24">
        <v>0</v>
      </c>
      <c r="AS255" s="24">
        <v>0</v>
      </c>
      <c r="AT255" s="24">
        <v>0</v>
      </c>
      <c r="AU255" s="24">
        <v>4965.3999999999996</v>
      </c>
      <c r="AV255" s="11">
        <v>0</v>
      </c>
      <c r="AW255" s="11">
        <v>0</v>
      </c>
      <c r="AX255" s="11">
        <v>0</v>
      </c>
      <c r="AY255" s="11">
        <v>0</v>
      </c>
      <c r="AZ255" s="10" t="s">
        <v>286</v>
      </c>
    </row>
    <row r="256" spans="1:52" ht="34.15" customHeight="1">
      <c r="A256" s="10" t="s">
        <v>92</v>
      </c>
      <c r="B256" s="16"/>
      <c r="C256" s="16" t="s">
        <v>285</v>
      </c>
      <c r="D256" s="16"/>
      <c r="E256" s="16" t="s">
        <v>287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 t="s">
        <v>93</v>
      </c>
      <c r="U256" s="16"/>
      <c r="V256" s="17"/>
      <c r="W256" s="17"/>
      <c r="X256" s="17"/>
      <c r="Y256" s="17"/>
      <c r="Z256" s="19" t="s">
        <v>92</v>
      </c>
      <c r="AA256" s="24">
        <v>4965.3999999999996</v>
      </c>
      <c r="AB256" s="24">
        <v>0</v>
      </c>
      <c r="AC256" s="24">
        <v>0</v>
      </c>
      <c r="AD256" s="24">
        <v>0</v>
      </c>
      <c r="AE256" s="24">
        <v>0</v>
      </c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>
        <v>4965.3999999999996</v>
      </c>
      <c r="AQ256" s="24">
        <v>0</v>
      </c>
      <c r="AR256" s="24">
        <v>0</v>
      </c>
      <c r="AS256" s="24">
        <v>0</v>
      </c>
      <c r="AT256" s="24">
        <v>0</v>
      </c>
      <c r="AU256" s="24">
        <v>4965.3999999999996</v>
      </c>
      <c r="AV256" s="11">
        <v>0</v>
      </c>
      <c r="AW256" s="11">
        <v>0</v>
      </c>
      <c r="AX256" s="11">
        <v>0</v>
      </c>
      <c r="AY256" s="11">
        <v>0</v>
      </c>
      <c r="AZ256" s="10" t="s">
        <v>92</v>
      </c>
    </row>
    <row r="257" spans="1:52" ht="19.5" customHeight="1">
      <c r="A257" s="10" t="s">
        <v>102</v>
      </c>
      <c r="B257" s="16"/>
      <c r="C257" s="16" t="s">
        <v>288</v>
      </c>
      <c r="D257" s="16"/>
      <c r="E257" s="16" t="s">
        <v>189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7"/>
      <c r="W257" s="17"/>
      <c r="X257" s="17"/>
      <c r="Y257" s="17"/>
      <c r="Z257" s="19" t="s">
        <v>102</v>
      </c>
      <c r="AA257" s="24">
        <v>24564.5828</v>
      </c>
      <c r="AB257" s="24">
        <v>7150.7039999999997</v>
      </c>
      <c r="AC257" s="24">
        <v>15503.8788</v>
      </c>
      <c r="AD257" s="24">
        <v>1910</v>
      </c>
      <c r="AE257" s="24">
        <v>0</v>
      </c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>
        <v>10919.876</v>
      </c>
      <c r="AQ257" s="24">
        <v>778.21199999999999</v>
      </c>
      <c r="AR257" s="24">
        <v>10081.664000000001</v>
      </c>
      <c r="AS257" s="24">
        <v>60</v>
      </c>
      <c r="AT257" s="24">
        <v>0</v>
      </c>
      <c r="AU257" s="24">
        <v>11778.156000000001</v>
      </c>
      <c r="AV257" s="11">
        <v>2334.636</v>
      </c>
      <c r="AW257" s="11">
        <v>9383.52</v>
      </c>
      <c r="AX257" s="11">
        <v>60</v>
      </c>
      <c r="AY257" s="11">
        <v>0</v>
      </c>
      <c r="AZ257" s="10" t="s">
        <v>102</v>
      </c>
    </row>
    <row r="258" spans="1:52" ht="79.5" customHeight="1">
      <c r="A258" s="10" t="s">
        <v>190</v>
      </c>
      <c r="B258" s="16"/>
      <c r="C258" s="16" t="s">
        <v>288</v>
      </c>
      <c r="D258" s="16"/>
      <c r="E258" s="16" t="s">
        <v>191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7"/>
      <c r="W258" s="17"/>
      <c r="X258" s="17"/>
      <c r="Y258" s="17"/>
      <c r="Z258" s="19" t="s">
        <v>190</v>
      </c>
      <c r="AA258" s="24">
        <v>652.54679999999996</v>
      </c>
      <c r="AB258" s="24">
        <v>0</v>
      </c>
      <c r="AC258" s="24">
        <v>652.54679999999996</v>
      </c>
      <c r="AD258" s="24">
        <v>0</v>
      </c>
      <c r="AE258" s="24">
        <v>0</v>
      </c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>
        <v>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11">
        <v>0</v>
      </c>
      <c r="AW258" s="11">
        <v>0</v>
      </c>
      <c r="AX258" s="11">
        <v>0</v>
      </c>
      <c r="AY258" s="11">
        <v>0</v>
      </c>
      <c r="AZ258" s="10" t="s">
        <v>190</v>
      </c>
    </row>
    <row r="259" spans="1:52" ht="68.25" customHeight="1">
      <c r="A259" s="10" t="s">
        <v>211</v>
      </c>
      <c r="B259" s="16"/>
      <c r="C259" s="16" t="s">
        <v>288</v>
      </c>
      <c r="D259" s="16"/>
      <c r="E259" s="16" t="s">
        <v>212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7"/>
      <c r="W259" s="17"/>
      <c r="X259" s="17"/>
      <c r="Y259" s="17"/>
      <c r="Z259" s="19" t="s">
        <v>211</v>
      </c>
      <c r="AA259" s="24">
        <v>652.54679999999996</v>
      </c>
      <c r="AB259" s="24">
        <v>0</v>
      </c>
      <c r="AC259" s="24">
        <v>652.54679999999996</v>
      </c>
      <c r="AD259" s="24">
        <v>0</v>
      </c>
      <c r="AE259" s="24">
        <v>0</v>
      </c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>
        <v>0</v>
      </c>
      <c r="AQ259" s="24">
        <v>0</v>
      </c>
      <c r="AR259" s="24">
        <v>0</v>
      </c>
      <c r="AS259" s="24">
        <v>0</v>
      </c>
      <c r="AT259" s="24">
        <v>0</v>
      </c>
      <c r="AU259" s="24">
        <v>0</v>
      </c>
      <c r="AV259" s="11">
        <v>0</v>
      </c>
      <c r="AW259" s="11">
        <v>0</v>
      </c>
      <c r="AX259" s="11">
        <v>0</v>
      </c>
      <c r="AY259" s="11">
        <v>0</v>
      </c>
      <c r="AZ259" s="10" t="s">
        <v>211</v>
      </c>
    </row>
    <row r="260" spans="1:52" ht="35.25" customHeight="1">
      <c r="A260" s="10" t="s">
        <v>213</v>
      </c>
      <c r="B260" s="16"/>
      <c r="C260" s="16" t="s">
        <v>288</v>
      </c>
      <c r="D260" s="16"/>
      <c r="E260" s="16" t="s">
        <v>219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7"/>
      <c r="W260" s="17"/>
      <c r="X260" s="17"/>
      <c r="Y260" s="17"/>
      <c r="Z260" s="19" t="s">
        <v>213</v>
      </c>
      <c r="AA260" s="24">
        <v>652.54679999999996</v>
      </c>
      <c r="AB260" s="24">
        <v>0</v>
      </c>
      <c r="AC260" s="24">
        <v>652.54679999999996</v>
      </c>
      <c r="AD260" s="24">
        <v>0</v>
      </c>
      <c r="AE260" s="24">
        <v>0</v>
      </c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>
        <v>0</v>
      </c>
      <c r="AQ260" s="24">
        <v>0</v>
      </c>
      <c r="AR260" s="24">
        <v>0</v>
      </c>
      <c r="AS260" s="24">
        <v>0</v>
      </c>
      <c r="AT260" s="24">
        <v>0</v>
      </c>
      <c r="AU260" s="24">
        <v>0</v>
      </c>
      <c r="AV260" s="11">
        <v>0</v>
      </c>
      <c r="AW260" s="11">
        <v>0</v>
      </c>
      <c r="AX260" s="11">
        <v>0</v>
      </c>
      <c r="AY260" s="11">
        <v>0</v>
      </c>
      <c r="AZ260" s="10" t="s">
        <v>213</v>
      </c>
    </row>
    <row r="261" spans="1:52" ht="48.75" customHeight="1">
      <c r="A261" s="10" t="s">
        <v>220</v>
      </c>
      <c r="B261" s="16"/>
      <c r="C261" s="16" t="s">
        <v>288</v>
      </c>
      <c r="D261" s="16"/>
      <c r="E261" s="16" t="s">
        <v>289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7"/>
      <c r="W261" s="17"/>
      <c r="X261" s="17"/>
      <c r="Y261" s="17"/>
      <c r="Z261" s="19" t="s">
        <v>220</v>
      </c>
      <c r="AA261" s="24">
        <v>652.54679999999996</v>
      </c>
      <c r="AB261" s="24">
        <v>0</v>
      </c>
      <c r="AC261" s="24">
        <v>652.54679999999996</v>
      </c>
      <c r="AD261" s="24">
        <v>0</v>
      </c>
      <c r="AE261" s="24">
        <v>0</v>
      </c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>
        <v>0</v>
      </c>
      <c r="AQ261" s="24">
        <v>0</v>
      </c>
      <c r="AR261" s="24">
        <v>0</v>
      </c>
      <c r="AS261" s="24">
        <v>0</v>
      </c>
      <c r="AT261" s="24">
        <v>0</v>
      </c>
      <c r="AU261" s="24">
        <v>0</v>
      </c>
      <c r="AV261" s="11">
        <v>0</v>
      </c>
      <c r="AW261" s="11">
        <v>0</v>
      </c>
      <c r="AX261" s="11">
        <v>0</v>
      </c>
      <c r="AY261" s="11">
        <v>0</v>
      </c>
      <c r="AZ261" s="10" t="s">
        <v>220</v>
      </c>
    </row>
    <row r="262" spans="1:52" ht="34.15" customHeight="1">
      <c r="A262" s="10" t="s">
        <v>92</v>
      </c>
      <c r="B262" s="16"/>
      <c r="C262" s="16" t="s">
        <v>288</v>
      </c>
      <c r="D262" s="16"/>
      <c r="E262" s="16" t="s">
        <v>289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 t="s">
        <v>93</v>
      </c>
      <c r="U262" s="16"/>
      <c r="V262" s="17"/>
      <c r="W262" s="17"/>
      <c r="X262" s="17"/>
      <c r="Y262" s="17"/>
      <c r="Z262" s="19" t="s">
        <v>92</v>
      </c>
      <c r="AA262" s="24">
        <v>652.54679999999996</v>
      </c>
      <c r="AB262" s="24">
        <v>0</v>
      </c>
      <c r="AC262" s="24">
        <v>652.54679999999996</v>
      </c>
      <c r="AD262" s="24">
        <v>0</v>
      </c>
      <c r="AE262" s="24">
        <v>0</v>
      </c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>
        <v>0</v>
      </c>
      <c r="AQ262" s="24">
        <v>0</v>
      </c>
      <c r="AR262" s="24">
        <v>0</v>
      </c>
      <c r="AS262" s="24">
        <v>0</v>
      </c>
      <c r="AT262" s="24">
        <v>0</v>
      </c>
      <c r="AU262" s="24">
        <v>0</v>
      </c>
      <c r="AV262" s="11">
        <v>0</v>
      </c>
      <c r="AW262" s="11">
        <v>0</v>
      </c>
      <c r="AX262" s="11">
        <v>0</v>
      </c>
      <c r="AY262" s="11">
        <v>0</v>
      </c>
      <c r="AZ262" s="10" t="s">
        <v>92</v>
      </c>
    </row>
    <row r="263" spans="1:52" ht="49.5" customHeight="1">
      <c r="A263" s="10" t="s">
        <v>290</v>
      </c>
      <c r="B263" s="16"/>
      <c r="C263" s="16" t="s">
        <v>288</v>
      </c>
      <c r="D263" s="16"/>
      <c r="E263" s="16" t="s">
        <v>291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7"/>
      <c r="W263" s="17"/>
      <c r="X263" s="17"/>
      <c r="Y263" s="17"/>
      <c r="Z263" s="19" t="s">
        <v>290</v>
      </c>
      <c r="AA263" s="24">
        <v>23912.036</v>
      </c>
      <c r="AB263" s="24">
        <v>7150.7039999999997</v>
      </c>
      <c r="AC263" s="24">
        <v>14851.332</v>
      </c>
      <c r="AD263" s="24">
        <v>1910</v>
      </c>
      <c r="AE263" s="24">
        <v>0</v>
      </c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>
        <v>10919.876</v>
      </c>
      <c r="AQ263" s="24">
        <v>778.21199999999999</v>
      </c>
      <c r="AR263" s="24">
        <v>10081.664000000001</v>
      </c>
      <c r="AS263" s="24">
        <v>60</v>
      </c>
      <c r="AT263" s="24">
        <v>0</v>
      </c>
      <c r="AU263" s="24">
        <v>11778.156000000001</v>
      </c>
      <c r="AV263" s="11">
        <v>2334.636</v>
      </c>
      <c r="AW263" s="11">
        <v>9383.52</v>
      </c>
      <c r="AX263" s="11">
        <v>60</v>
      </c>
      <c r="AY263" s="11">
        <v>0</v>
      </c>
      <c r="AZ263" s="10" t="s">
        <v>290</v>
      </c>
    </row>
    <row r="264" spans="1:52" ht="34.15" customHeight="1">
      <c r="A264" s="10" t="s">
        <v>292</v>
      </c>
      <c r="B264" s="16"/>
      <c r="C264" s="16" t="s">
        <v>288</v>
      </c>
      <c r="D264" s="16"/>
      <c r="E264" s="16" t="s">
        <v>293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7"/>
      <c r="W264" s="17"/>
      <c r="X264" s="17"/>
      <c r="Y264" s="17"/>
      <c r="Z264" s="19" t="s">
        <v>292</v>
      </c>
      <c r="AA264" s="24">
        <v>20955.652999999998</v>
      </c>
      <c r="AB264" s="24">
        <v>5594.28</v>
      </c>
      <c r="AC264" s="24">
        <v>13511.373</v>
      </c>
      <c r="AD264" s="24">
        <v>1850</v>
      </c>
      <c r="AE264" s="24">
        <v>0</v>
      </c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>
        <v>8952.8719999999994</v>
      </c>
      <c r="AQ264" s="24">
        <v>0</v>
      </c>
      <c r="AR264" s="24">
        <v>8952.8719999999994</v>
      </c>
      <c r="AS264" s="24">
        <v>0</v>
      </c>
      <c r="AT264" s="24">
        <v>0</v>
      </c>
      <c r="AU264" s="24">
        <v>9268.6200000000008</v>
      </c>
      <c r="AV264" s="11">
        <v>0</v>
      </c>
      <c r="AW264" s="11">
        <v>9268.6200000000008</v>
      </c>
      <c r="AX264" s="11">
        <v>0</v>
      </c>
      <c r="AY264" s="11">
        <v>0</v>
      </c>
      <c r="AZ264" s="10" t="s">
        <v>292</v>
      </c>
    </row>
    <row r="265" spans="1:52" ht="34.15" customHeight="1">
      <c r="A265" s="10" t="s">
        <v>294</v>
      </c>
      <c r="B265" s="16"/>
      <c r="C265" s="16" t="s">
        <v>288</v>
      </c>
      <c r="D265" s="16"/>
      <c r="E265" s="16" t="s">
        <v>295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7"/>
      <c r="W265" s="17"/>
      <c r="X265" s="17"/>
      <c r="Y265" s="17"/>
      <c r="Z265" s="19" t="s">
        <v>294</v>
      </c>
      <c r="AA265" s="24">
        <v>20955.652999999998</v>
      </c>
      <c r="AB265" s="24">
        <v>5594.28</v>
      </c>
      <c r="AC265" s="24">
        <v>13511.373</v>
      </c>
      <c r="AD265" s="24">
        <v>1850</v>
      </c>
      <c r="AE265" s="24">
        <v>0</v>
      </c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>
        <v>8952.8719999999994</v>
      </c>
      <c r="AQ265" s="24">
        <v>0</v>
      </c>
      <c r="AR265" s="24">
        <v>8952.8719999999994</v>
      </c>
      <c r="AS265" s="24">
        <v>0</v>
      </c>
      <c r="AT265" s="24">
        <v>0</v>
      </c>
      <c r="AU265" s="24">
        <v>9268.6200000000008</v>
      </c>
      <c r="AV265" s="11">
        <v>0</v>
      </c>
      <c r="AW265" s="11">
        <v>9268.6200000000008</v>
      </c>
      <c r="AX265" s="11">
        <v>0</v>
      </c>
      <c r="AY265" s="11">
        <v>0</v>
      </c>
      <c r="AZ265" s="10" t="s">
        <v>294</v>
      </c>
    </row>
    <row r="266" spans="1:52" ht="18.75" customHeight="1">
      <c r="A266" s="10" t="s">
        <v>296</v>
      </c>
      <c r="B266" s="16"/>
      <c r="C266" s="16" t="s">
        <v>288</v>
      </c>
      <c r="D266" s="16"/>
      <c r="E266" s="16" t="s">
        <v>297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7"/>
      <c r="W266" s="17"/>
      <c r="X266" s="17"/>
      <c r="Y266" s="17"/>
      <c r="Z266" s="19" t="s">
        <v>296</v>
      </c>
      <c r="AA266" s="24">
        <v>11442.255999999999</v>
      </c>
      <c r="AB266" s="24">
        <v>0</v>
      </c>
      <c r="AC266" s="24">
        <v>11442.255999999999</v>
      </c>
      <c r="AD266" s="24">
        <v>0</v>
      </c>
      <c r="AE266" s="24">
        <v>0</v>
      </c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>
        <v>8952.8719999999994</v>
      </c>
      <c r="AQ266" s="24">
        <v>0</v>
      </c>
      <c r="AR266" s="24">
        <v>8952.8719999999994</v>
      </c>
      <c r="AS266" s="24">
        <v>0</v>
      </c>
      <c r="AT266" s="24">
        <v>0</v>
      </c>
      <c r="AU266" s="24">
        <v>9268.6200000000008</v>
      </c>
      <c r="AV266" s="11">
        <v>0</v>
      </c>
      <c r="AW266" s="11">
        <v>9268.6200000000008</v>
      </c>
      <c r="AX266" s="11">
        <v>0</v>
      </c>
      <c r="AY266" s="11">
        <v>0</v>
      </c>
      <c r="AZ266" s="10" t="s">
        <v>296</v>
      </c>
    </row>
    <row r="267" spans="1:52" ht="34.15" customHeight="1">
      <c r="A267" s="10" t="s">
        <v>92</v>
      </c>
      <c r="B267" s="16"/>
      <c r="C267" s="16" t="s">
        <v>288</v>
      </c>
      <c r="D267" s="16"/>
      <c r="E267" s="16" t="s">
        <v>297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 t="s">
        <v>93</v>
      </c>
      <c r="U267" s="16"/>
      <c r="V267" s="17"/>
      <c r="W267" s="17"/>
      <c r="X267" s="17"/>
      <c r="Y267" s="17"/>
      <c r="Z267" s="19" t="s">
        <v>92</v>
      </c>
      <c r="AA267" s="24">
        <v>11442.255999999999</v>
      </c>
      <c r="AB267" s="24">
        <v>0</v>
      </c>
      <c r="AC267" s="24">
        <v>11442.255999999999</v>
      </c>
      <c r="AD267" s="24">
        <v>0</v>
      </c>
      <c r="AE267" s="24">
        <v>0</v>
      </c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>
        <v>8952.8719999999994</v>
      </c>
      <c r="AQ267" s="24">
        <v>0</v>
      </c>
      <c r="AR267" s="24">
        <v>8952.8719999999994</v>
      </c>
      <c r="AS267" s="24">
        <v>0</v>
      </c>
      <c r="AT267" s="24">
        <v>0</v>
      </c>
      <c r="AU267" s="24">
        <v>9268.6200000000008</v>
      </c>
      <c r="AV267" s="11">
        <v>0</v>
      </c>
      <c r="AW267" s="11">
        <v>9268.6200000000008</v>
      </c>
      <c r="AX267" s="11">
        <v>0</v>
      </c>
      <c r="AY267" s="11">
        <v>0</v>
      </c>
      <c r="AZ267" s="10" t="s">
        <v>92</v>
      </c>
    </row>
    <row r="268" spans="1:52" ht="127.5" customHeight="1">
      <c r="A268" s="12" t="s">
        <v>298</v>
      </c>
      <c r="B268" s="16"/>
      <c r="C268" s="16" t="s">
        <v>288</v>
      </c>
      <c r="D268" s="16"/>
      <c r="E268" s="16" t="s">
        <v>299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7"/>
      <c r="W268" s="17"/>
      <c r="X268" s="17"/>
      <c r="Y268" s="17"/>
      <c r="Z268" s="20" t="s">
        <v>298</v>
      </c>
      <c r="AA268" s="24">
        <v>9513.3970000000008</v>
      </c>
      <c r="AB268" s="24">
        <v>5594.28</v>
      </c>
      <c r="AC268" s="24">
        <v>2069.1170000000002</v>
      </c>
      <c r="AD268" s="24">
        <v>1850</v>
      </c>
      <c r="AE268" s="24">
        <v>0</v>
      </c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4">
        <v>0</v>
      </c>
      <c r="AV268" s="11">
        <v>0</v>
      </c>
      <c r="AW268" s="11">
        <v>0</v>
      </c>
      <c r="AX268" s="11">
        <v>0</v>
      </c>
      <c r="AY268" s="11">
        <v>0</v>
      </c>
      <c r="AZ268" s="12" t="s">
        <v>298</v>
      </c>
    </row>
    <row r="269" spans="1:52" ht="34.15" customHeight="1">
      <c r="A269" s="10" t="s">
        <v>92</v>
      </c>
      <c r="B269" s="16"/>
      <c r="C269" s="16" t="s">
        <v>288</v>
      </c>
      <c r="D269" s="16"/>
      <c r="E269" s="16" t="s">
        <v>299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93</v>
      </c>
      <c r="U269" s="16"/>
      <c r="V269" s="17"/>
      <c r="W269" s="17"/>
      <c r="X269" s="17"/>
      <c r="Y269" s="17"/>
      <c r="Z269" s="19" t="s">
        <v>92</v>
      </c>
      <c r="AA269" s="24">
        <v>9513.3970000000008</v>
      </c>
      <c r="AB269" s="24">
        <v>5594.28</v>
      </c>
      <c r="AC269" s="24">
        <v>2069.1170000000002</v>
      </c>
      <c r="AD269" s="24">
        <v>1850</v>
      </c>
      <c r="AE269" s="24">
        <v>0</v>
      </c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>
        <v>0</v>
      </c>
      <c r="AQ269" s="24">
        <v>0</v>
      </c>
      <c r="AR269" s="24">
        <v>0</v>
      </c>
      <c r="AS269" s="24">
        <v>0</v>
      </c>
      <c r="AT269" s="24">
        <v>0</v>
      </c>
      <c r="AU269" s="24">
        <v>0</v>
      </c>
      <c r="AV269" s="11">
        <v>0</v>
      </c>
      <c r="AW269" s="11">
        <v>0</v>
      </c>
      <c r="AX269" s="11">
        <v>0</v>
      </c>
      <c r="AY269" s="11">
        <v>0</v>
      </c>
      <c r="AZ269" s="10" t="s">
        <v>92</v>
      </c>
    </row>
    <row r="270" spans="1:52" ht="32.25" customHeight="1">
      <c r="A270" s="10" t="s">
        <v>300</v>
      </c>
      <c r="B270" s="16"/>
      <c r="C270" s="16" t="s">
        <v>288</v>
      </c>
      <c r="D270" s="16"/>
      <c r="E270" s="16" t="s">
        <v>301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7"/>
      <c r="W270" s="17"/>
      <c r="X270" s="17"/>
      <c r="Y270" s="17"/>
      <c r="Z270" s="19" t="s">
        <v>300</v>
      </c>
      <c r="AA270" s="24">
        <v>2956.3829999999998</v>
      </c>
      <c r="AB270" s="24">
        <v>1556.424</v>
      </c>
      <c r="AC270" s="24">
        <v>1339.9590000000001</v>
      </c>
      <c r="AD270" s="24">
        <v>60</v>
      </c>
      <c r="AE270" s="24">
        <v>0</v>
      </c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>
        <v>1967.0039999999999</v>
      </c>
      <c r="AQ270" s="24">
        <v>778.21199999999999</v>
      </c>
      <c r="AR270" s="24">
        <v>1128.7919999999999</v>
      </c>
      <c r="AS270" s="24">
        <v>60</v>
      </c>
      <c r="AT270" s="24">
        <v>0</v>
      </c>
      <c r="AU270" s="24">
        <v>2509.5360000000001</v>
      </c>
      <c r="AV270" s="11">
        <v>2334.636</v>
      </c>
      <c r="AW270" s="11">
        <v>114.9</v>
      </c>
      <c r="AX270" s="11">
        <v>60</v>
      </c>
      <c r="AY270" s="11">
        <v>0</v>
      </c>
      <c r="AZ270" s="10" t="s">
        <v>300</v>
      </c>
    </row>
    <row r="271" spans="1:52" ht="51.4" customHeight="1">
      <c r="A271" s="10" t="s">
        <v>302</v>
      </c>
      <c r="B271" s="16"/>
      <c r="C271" s="16" t="s">
        <v>288</v>
      </c>
      <c r="D271" s="16"/>
      <c r="E271" s="16" t="s">
        <v>303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7"/>
      <c r="W271" s="17"/>
      <c r="X271" s="17"/>
      <c r="Y271" s="17"/>
      <c r="Z271" s="19" t="s">
        <v>302</v>
      </c>
      <c r="AA271" s="24">
        <v>2956.3829999999998</v>
      </c>
      <c r="AB271" s="24">
        <v>1556.424</v>
      </c>
      <c r="AC271" s="24">
        <v>1339.9590000000001</v>
      </c>
      <c r="AD271" s="24">
        <v>60</v>
      </c>
      <c r="AE271" s="24">
        <v>0</v>
      </c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>
        <v>1967.0039999999999</v>
      </c>
      <c r="AQ271" s="24">
        <v>778.21199999999999</v>
      </c>
      <c r="AR271" s="24">
        <v>1128.7919999999999</v>
      </c>
      <c r="AS271" s="24">
        <v>60</v>
      </c>
      <c r="AT271" s="24">
        <v>0</v>
      </c>
      <c r="AU271" s="24">
        <v>2509.5360000000001</v>
      </c>
      <c r="AV271" s="11">
        <v>2334.636</v>
      </c>
      <c r="AW271" s="11">
        <v>114.9</v>
      </c>
      <c r="AX271" s="11">
        <v>60</v>
      </c>
      <c r="AY271" s="11">
        <v>0</v>
      </c>
      <c r="AZ271" s="10" t="s">
        <v>302</v>
      </c>
    </row>
    <row r="272" spans="1:52" ht="85.5" customHeight="1">
      <c r="A272" s="10" t="s">
        <v>304</v>
      </c>
      <c r="B272" s="16"/>
      <c r="C272" s="16" t="s">
        <v>288</v>
      </c>
      <c r="D272" s="16"/>
      <c r="E272" s="16" t="s">
        <v>305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7"/>
      <c r="W272" s="17"/>
      <c r="X272" s="17"/>
      <c r="Y272" s="17"/>
      <c r="Z272" s="19" t="s">
        <v>304</v>
      </c>
      <c r="AA272" s="24">
        <v>1225.059</v>
      </c>
      <c r="AB272" s="24">
        <v>0</v>
      </c>
      <c r="AC272" s="24">
        <v>1225.059</v>
      </c>
      <c r="AD272" s="24">
        <v>0</v>
      </c>
      <c r="AE272" s="24">
        <v>0</v>
      </c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>
        <v>1013.8920000000001</v>
      </c>
      <c r="AQ272" s="24">
        <v>0</v>
      </c>
      <c r="AR272" s="24">
        <v>1013.8920000000001</v>
      </c>
      <c r="AS272" s="24">
        <v>0</v>
      </c>
      <c r="AT272" s="24">
        <v>0</v>
      </c>
      <c r="AU272" s="24">
        <v>0</v>
      </c>
      <c r="AV272" s="11">
        <v>0</v>
      </c>
      <c r="AW272" s="11">
        <v>0</v>
      </c>
      <c r="AX272" s="11">
        <v>0</v>
      </c>
      <c r="AY272" s="11">
        <v>0</v>
      </c>
      <c r="AZ272" s="10" t="s">
        <v>304</v>
      </c>
    </row>
    <row r="273" spans="1:52" ht="34.15" customHeight="1">
      <c r="A273" s="10" t="s">
        <v>92</v>
      </c>
      <c r="B273" s="16"/>
      <c r="C273" s="16" t="s">
        <v>288</v>
      </c>
      <c r="D273" s="16"/>
      <c r="E273" s="16" t="s">
        <v>305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93</v>
      </c>
      <c r="U273" s="16"/>
      <c r="V273" s="17"/>
      <c r="W273" s="17"/>
      <c r="X273" s="17"/>
      <c r="Y273" s="17"/>
      <c r="Z273" s="19" t="s">
        <v>92</v>
      </c>
      <c r="AA273" s="24">
        <v>1225.059</v>
      </c>
      <c r="AB273" s="24">
        <v>0</v>
      </c>
      <c r="AC273" s="24">
        <v>1225.059</v>
      </c>
      <c r="AD273" s="24">
        <v>0</v>
      </c>
      <c r="AE273" s="24">
        <v>0</v>
      </c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>
        <v>1013.8920000000001</v>
      </c>
      <c r="AQ273" s="24">
        <v>0</v>
      </c>
      <c r="AR273" s="24">
        <v>1013.8920000000001</v>
      </c>
      <c r="AS273" s="24">
        <v>0</v>
      </c>
      <c r="AT273" s="24">
        <v>0</v>
      </c>
      <c r="AU273" s="24">
        <v>0</v>
      </c>
      <c r="AV273" s="11">
        <v>0</v>
      </c>
      <c r="AW273" s="11">
        <v>0</v>
      </c>
      <c r="AX273" s="11">
        <v>0</v>
      </c>
      <c r="AY273" s="11">
        <v>0</v>
      </c>
      <c r="AZ273" s="10" t="s">
        <v>92</v>
      </c>
    </row>
    <row r="274" spans="1:52" ht="50.25" customHeight="1">
      <c r="A274" s="10" t="s">
        <v>306</v>
      </c>
      <c r="B274" s="16"/>
      <c r="C274" s="16" t="s">
        <v>288</v>
      </c>
      <c r="D274" s="16"/>
      <c r="E274" s="16" t="s">
        <v>307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7"/>
      <c r="W274" s="17"/>
      <c r="X274" s="17"/>
      <c r="Y274" s="17"/>
      <c r="Z274" s="19" t="s">
        <v>306</v>
      </c>
      <c r="AA274" s="24">
        <v>778.21199999999999</v>
      </c>
      <c r="AB274" s="24">
        <v>778.21199999999999</v>
      </c>
      <c r="AC274" s="24">
        <v>0</v>
      </c>
      <c r="AD274" s="24">
        <v>0</v>
      </c>
      <c r="AE274" s="24">
        <v>0</v>
      </c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>
        <v>778.21199999999999</v>
      </c>
      <c r="AQ274" s="24">
        <v>778.21199999999999</v>
      </c>
      <c r="AR274" s="24">
        <v>0</v>
      </c>
      <c r="AS274" s="24">
        <v>0</v>
      </c>
      <c r="AT274" s="24">
        <v>0</v>
      </c>
      <c r="AU274" s="24">
        <v>778.21199999999999</v>
      </c>
      <c r="AV274" s="11">
        <v>778.21199999999999</v>
      </c>
      <c r="AW274" s="11">
        <v>0</v>
      </c>
      <c r="AX274" s="11">
        <v>0</v>
      </c>
      <c r="AY274" s="11">
        <v>0</v>
      </c>
      <c r="AZ274" s="10" t="s">
        <v>306</v>
      </c>
    </row>
    <row r="275" spans="1:52" ht="34.15" customHeight="1">
      <c r="A275" s="10" t="s">
        <v>92</v>
      </c>
      <c r="B275" s="16"/>
      <c r="C275" s="16" t="s">
        <v>288</v>
      </c>
      <c r="D275" s="16"/>
      <c r="E275" s="16" t="s">
        <v>307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93</v>
      </c>
      <c r="U275" s="16"/>
      <c r="V275" s="17"/>
      <c r="W275" s="17"/>
      <c r="X275" s="17"/>
      <c r="Y275" s="17"/>
      <c r="Z275" s="19" t="s">
        <v>92</v>
      </c>
      <c r="AA275" s="24">
        <v>778.21199999999999</v>
      </c>
      <c r="AB275" s="24">
        <v>778.21199999999999</v>
      </c>
      <c r="AC275" s="24">
        <v>0</v>
      </c>
      <c r="AD275" s="24">
        <v>0</v>
      </c>
      <c r="AE275" s="24">
        <v>0</v>
      </c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>
        <v>778.21199999999999</v>
      </c>
      <c r="AQ275" s="24">
        <v>778.21199999999999</v>
      </c>
      <c r="AR275" s="24">
        <v>0</v>
      </c>
      <c r="AS275" s="24">
        <v>0</v>
      </c>
      <c r="AT275" s="24">
        <v>0</v>
      </c>
      <c r="AU275" s="24">
        <v>778.21199999999999</v>
      </c>
      <c r="AV275" s="11">
        <v>778.21199999999999</v>
      </c>
      <c r="AW275" s="11">
        <v>0</v>
      </c>
      <c r="AX275" s="11">
        <v>0</v>
      </c>
      <c r="AY275" s="11">
        <v>0</v>
      </c>
      <c r="AZ275" s="10" t="s">
        <v>92</v>
      </c>
    </row>
    <row r="276" spans="1:52" ht="68.45" customHeight="1">
      <c r="A276" s="10" t="s">
        <v>308</v>
      </c>
      <c r="B276" s="16"/>
      <c r="C276" s="16" t="s">
        <v>288</v>
      </c>
      <c r="D276" s="16"/>
      <c r="E276" s="16" t="s">
        <v>309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7"/>
      <c r="W276" s="17"/>
      <c r="X276" s="17"/>
      <c r="Y276" s="17"/>
      <c r="Z276" s="19" t="s">
        <v>308</v>
      </c>
      <c r="AA276" s="24">
        <v>778.21199999999999</v>
      </c>
      <c r="AB276" s="24">
        <v>778.21199999999999</v>
      </c>
      <c r="AC276" s="24">
        <v>0</v>
      </c>
      <c r="AD276" s="24">
        <v>0</v>
      </c>
      <c r="AE276" s="24">
        <v>0</v>
      </c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>
        <v>0</v>
      </c>
      <c r="AQ276" s="24">
        <v>0</v>
      </c>
      <c r="AR276" s="24">
        <v>0</v>
      </c>
      <c r="AS276" s="24">
        <v>0</v>
      </c>
      <c r="AT276" s="24">
        <v>0</v>
      </c>
      <c r="AU276" s="24">
        <v>1556.424</v>
      </c>
      <c r="AV276" s="11">
        <v>1556.424</v>
      </c>
      <c r="AW276" s="11">
        <v>0</v>
      </c>
      <c r="AX276" s="11">
        <v>0</v>
      </c>
      <c r="AY276" s="11">
        <v>0</v>
      </c>
      <c r="AZ276" s="10" t="s">
        <v>308</v>
      </c>
    </row>
    <row r="277" spans="1:52" ht="34.15" customHeight="1">
      <c r="A277" s="10" t="s">
        <v>92</v>
      </c>
      <c r="B277" s="16"/>
      <c r="C277" s="16" t="s">
        <v>288</v>
      </c>
      <c r="D277" s="16"/>
      <c r="E277" s="16" t="s">
        <v>309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 t="s">
        <v>93</v>
      </c>
      <c r="U277" s="16"/>
      <c r="V277" s="17"/>
      <c r="W277" s="17"/>
      <c r="X277" s="17"/>
      <c r="Y277" s="17"/>
      <c r="Z277" s="19" t="s">
        <v>92</v>
      </c>
      <c r="AA277" s="24">
        <v>778.21199999999999</v>
      </c>
      <c r="AB277" s="24">
        <v>778.21199999999999</v>
      </c>
      <c r="AC277" s="24">
        <v>0</v>
      </c>
      <c r="AD277" s="24">
        <v>0</v>
      </c>
      <c r="AE277" s="24">
        <v>0</v>
      </c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>
        <v>0</v>
      </c>
      <c r="AQ277" s="24">
        <v>0</v>
      </c>
      <c r="AR277" s="24">
        <v>0</v>
      </c>
      <c r="AS277" s="24">
        <v>0</v>
      </c>
      <c r="AT277" s="24">
        <v>0</v>
      </c>
      <c r="AU277" s="24">
        <v>1556.424</v>
      </c>
      <c r="AV277" s="11">
        <v>1556.424</v>
      </c>
      <c r="AW277" s="11">
        <v>0</v>
      </c>
      <c r="AX277" s="11">
        <v>0</v>
      </c>
      <c r="AY277" s="11">
        <v>0</v>
      </c>
      <c r="AZ277" s="10" t="s">
        <v>92</v>
      </c>
    </row>
    <row r="278" spans="1:52" ht="52.5" customHeight="1">
      <c r="A278" s="10" t="s">
        <v>310</v>
      </c>
      <c r="B278" s="16"/>
      <c r="C278" s="16" t="s">
        <v>288</v>
      </c>
      <c r="D278" s="16"/>
      <c r="E278" s="16" t="s">
        <v>311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7"/>
      <c r="W278" s="17"/>
      <c r="X278" s="17"/>
      <c r="Y278" s="17"/>
      <c r="Z278" s="19" t="s">
        <v>310</v>
      </c>
      <c r="AA278" s="24">
        <v>174.9</v>
      </c>
      <c r="AB278" s="24">
        <v>0</v>
      </c>
      <c r="AC278" s="24">
        <v>114.9</v>
      </c>
      <c r="AD278" s="24">
        <v>60</v>
      </c>
      <c r="AE278" s="24">
        <v>0</v>
      </c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>
        <v>174.9</v>
      </c>
      <c r="AQ278" s="24">
        <v>0</v>
      </c>
      <c r="AR278" s="24">
        <v>114.9</v>
      </c>
      <c r="AS278" s="24">
        <v>60</v>
      </c>
      <c r="AT278" s="24">
        <v>0</v>
      </c>
      <c r="AU278" s="24">
        <v>174.9</v>
      </c>
      <c r="AV278" s="11">
        <v>0</v>
      </c>
      <c r="AW278" s="11">
        <v>114.9</v>
      </c>
      <c r="AX278" s="11">
        <v>60</v>
      </c>
      <c r="AY278" s="11">
        <v>0</v>
      </c>
      <c r="AZ278" s="10" t="s">
        <v>310</v>
      </c>
    </row>
    <row r="279" spans="1:52" ht="51.4" customHeight="1">
      <c r="A279" s="10" t="s">
        <v>50</v>
      </c>
      <c r="B279" s="16"/>
      <c r="C279" s="16" t="s">
        <v>288</v>
      </c>
      <c r="D279" s="16"/>
      <c r="E279" s="16" t="s">
        <v>311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 t="s">
        <v>51</v>
      </c>
      <c r="U279" s="16"/>
      <c r="V279" s="17"/>
      <c r="W279" s="17"/>
      <c r="X279" s="17"/>
      <c r="Y279" s="17"/>
      <c r="Z279" s="19" t="s">
        <v>50</v>
      </c>
      <c r="AA279" s="24">
        <v>174.9</v>
      </c>
      <c r="AB279" s="24">
        <v>0</v>
      </c>
      <c r="AC279" s="24">
        <v>114.9</v>
      </c>
      <c r="AD279" s="24">
        <v>60</v>
      </c>
      <c r="AE279" s="24">
        <v>0</v>
      </c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>
        <v>174.9</v>
      </c>
      <c r="AQ279" s="24">
        <v>0</v>
      </c>
      <c r="AR279" s="24">
        <v>114.9</v>
      </c>
      <c r="AS279" s="24">
        <v>60</v>
      </c>
      <c r="AT279" s="24">
        <v>0</v>
      </c>
      <c r="AU279" s="24">
        <v>174.9</v>
      </c>
      <c r="AV279" s="11">
        <v>0</v>
      </c>
      <c r="AW279" s="11">
        <v>114.9</v>
      </c>
      <c r="AX279" s="11">
        <v>60</v>
      </c>
      <c r="AY279" s="11">
        <v>0</v>
      </c>
      <c r="AZ279" s="10" t="s">
        <v>50</v>
      </c>
    </row>
    <row r="280" spans="1:52" ht="15.75" customHeight="1">
      <c r="A280" s="10" t="s">
        <v>102</v>
      </c>
      <c r="B280" s="16"/>
      <c r="C280" s="16" t="s">
        <v>288</v>
      </c>
      <c r="D280" s="16"/>
      <c r="E280" s="16" t="s">
        <v>104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7"/>
      <c r="W280" s="17"/>
      <c r="X280" s="17"/>
      <c r="Y280" s="17"/>
      <c r="Z280" s="19" t="s">
        <v>102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>
        <v>513.82299999999998</v>
      </c>
      <c r="AQ280" s="24">
        <v>0</v>
      </c>
      <c r="AR280" s="24">
        <v>0</v>
      </c>
      <c r="AS280" s="24">
        <v>513.82299999999998</v>
      </c>
      <c r="AT280" s="24">
        <v>0</v>
      </c>
      <c r="AU280" s="24">
        <v>5914.4729100000004</v>
      </c>
      <c r="AV280" s="11">
        <v>4071.8969299999999</v>
      </c>
      <c r="AW280" s="11">
        <v>1357.29898</v>
      </c>
      <c r="AX280" s="11">
        <v>485.27699999999999</v>
      </c>
      <c r="AY280" s="11">
        <v>0</v>
      </c>
      <c r="AZ280" s="10" t="s">
        <v>102</v>
      </c>
    </row>
    <row r="281" spans="1:52" ht="49.5" customHeight="1">
      <c r="A281" s="10" t="s">
        <v>240</v>
      </c>
      <c r="B281" s="16"/>
      <c r="C281" s="16" t="s">
        <v>288</v>
      </c>
      <c r="D281" s="16"/>
      <c r="E281" s="16" t="s">
        <v>241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7"/>
      <c r="W281" s="17"/>
      <c r="X281" s="17"/>
      <c r="Y281" s="17"/>
      <c r="Z281" s="19" t="s">
        <v>240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>
        <v>513.82299999999998</v>
      </c>
      <c r="AQ281" s="24">
        <v>0</v>
      </c>
      <c r="AR281" s="24">
        <v>0</v>
      </c>
      <c r="AS281" s="24">
        <v>513.82299999999998</v>
      </c>
      <c r="AT281" s="24">
        <v>0</v>
      </c>
      <c r="AU281" s="24">
        <v>5914.4729100000004</v>
      </c>
      <c r="AV281" s="11">
        <v>4071.8969299999999</v>
      </c>
      <c r="AW281" s="11">
        <v>1357.29898</v>
      </c>
      <c r="AX281" s="11">
        <v>485.27699999999999</v>
      </c>
      <c r="AY281" s="11">
        <v>0</v>
      </c>
      <c r="AZ281" s="10" t="s">
        <v>240</v>
      </c>
    </row>
    <row r="282" spans="1:52" ht="50.25" customHeight="1">
      <c r="A282" s="10" t="s">
        <v>312</v>
      </c>
      <c r="B282" s="16"/>
      <c r="C282" s="16" t="s">
        <v>288</v>
      </c>
      <c r="D282" s="16"/>
      <c r="E282" s="16" t="s">
        <v>313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7"/>
      <c r="W282" s="17"/>
      <c r="X282" s="17"/>
      <c r="Y282" s="17"/>
      <c r="Z282" s="19" t="s">
        <v>312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>
        <v>513.82299999999998</v>
      </c>
      <c r="AQ282" s="24">
        <v>0</v>
      </c>
      <c r="AR282" s="24">
        <v>0</v>
      </c>
      <c r="AS282" s="24">
        <v>513.82299999999998</v>
      </c>
      <c r="AT282" s="24">
        <v>0</v>
      </c>
      <c r="AU282" s="24">
        <v>5914.4729100000004</v>
      </c>
      <c r="AV282" s="11">
        <v>4071.8969299999999</v>
      </c>
      <c r="AW282" s="11">
        <v>1357.29898</v>
      </c>
      <c r="AX282" s="11">
        <v>485.27699999999999</v>
      </c>
      <c r="AY282" s="11">
        <v>0</v>
      </c>
      <c r="AZ282" s="10" t="s">
        <v>312</v>
      </c>
    </row>
    <row r="283" spans="1:52" ht="34.15" customHeight="1">
      <c r="A283" s="10" t="s">
        <v>314</v>
      </c>
      <c r="B283" s="16"/>
      <c r="C283" s="16" t="s">
        <v>288</v>
      </c>
      <c r="D283" s="16"/>
      <c r="E283" s="16" t="s">
        <v>315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7"/>
      <c r="W283" s="17"/>
      <c r="X283" s="17"/>
      <c r="Y283" s="17"/>
      <c r="Z283" s="19" t="s">
        <v>314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>
        <v>513.82299999999998</v>
      </c>
      <c r="AQ283" s="24">
        <v>0</v>
      </c>
      <c r="AR283" s="24">
        <v>0</v>
      </c>
      <c r="AS283" s="24">
        <v>513.82299999999998</v>
      </c>
      <c r="AT283" s="24">
        <v>0</v>
      </c>
      <c r="AU283" s="24">
        <v>5914.4729100000004</v>
      </c>
      <c r="AV283" s="11">
        <v>4071.8969299999999</v>
      </c>
      <c r="AW283" s="11">
        <v>1357.29898</v>
      </c>
      <c r="AX283" s="11">
        <v>485.27699999999999</v>
      </c>
      <c r="AY283" s="11">
        <v>0</v>
      </c>
      <c r="AZ283" s="10" t="s">
        <v>314</v>
      </c>
    </row>
    <row r="284" spans="1:52" ht="31.5" customHeight="1">
      <c r="A284" s="10" t="s">
        <v>316</v>
      </c>
      <c r="B284" s="16"/>
      <c r="C284" s="16" t="s">
        <v>288</v>
      </c>
      <c r="D284" s="16"/>
      <c r="E284" s="16" t="s">
        <v>317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7"/>
      <c r="W284" s="17"/>
      <c r="X284" s="17"/>
      <c r="Y284" s="17"/>
      <c r="Z284" s="19" t="s">
        <v>316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>
        <v>513.82299999999998</v>
      </c>
      <c r="AQ284" s="24">
        <v>0</v>
      </c>
      <c r="AR284" s="24">
        <v>0</v>
      </c>
      <c r="AS284" s="24">
        <v>513.82299999999998</v>
      </c>
      <c r="AT284" s="24">
        <v>0</v>
      </c>
      <c r="AU284" s="24">
        <v>5914.4729100000004</v>
      </c>
      <c r="AV284" s="11">
        <v>4071.8969299999999</v>
      </c>
      <c r="AW284" s="11">
        <v>1357.29898</v>
      </c>
      <c r="AX284" s="11">
        <v>485.27699999999999</v>
      </c>
      <c r="AY284" s="11">
        <v>0</v>
      </c>
      <c r="AZ284" s="10" t="s">
        <v>316</v>
      </c>
    </row>
    <row r="285" spans="1:52" ht="34.15" customHeight="1">
      <c r="A285" s="10" t="s">
        <v>92</v>
      </c>
      <c r="B285" s="16"/>
      <c r="C285" s="16" t="s">
        <v>288</v>
      </c>
      <c r="D285" s="16"/>
      <c r="E285" s="16" t="s">
        <v>317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93</v>
      </c>
      <c r="U285" s="16"/>
      <c r="V285" s="17"/>
      <c r="W285" s="17"/>
      <c r="X285" s="17"/>
      <c r="Y285" s="17"/>
      <c r="Z285" s="19" t="s">
        <v>92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>
        <v>513.82299999999998</v>
      </c>
      <c r="AQ285" s="24">
        <v>0</v>
      </c>
      <c r="AR285" s="24">
        <v>0</v>
      </c>
      <c r="AS285" s="24">
        <v>513.82299999999998</v>
      </c>
      <c r="AT285" s="24">
        <v>0</v>
      </c>
      <c r="AU285" s="24">
        <v>5914.4729100000004</v>
      </c>
      <c r="AV285" s="11">
        <v>4071.8969299999999</v>
      </c>
      <c r="AW285" s="11">
        <v>1357.29898</v>
      </c>
      <c r="AX285" s="11">
        <v>485.27699999999999</v>
      </c>
      <c r="AY285" s="11">
        <v>0</v>
      </c>
      <c r="AZ285" s="10" t="s">
        <v>92</v>
      </c>
    </row>
    <row r="286" spans="1:52" ht="17.25" customHeight="1">
      <c r="A286" s="10" t="s">
        <v>102</v>
      </c>
      <c r="B286" s="16"/>
      <c r="C286" s="16" t="s">
        <v>318</v>
      </c>
      <c r="D286" s="16"/>
      <c r="E286" s="16" t="s">
        <v>104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7"/>
      <c r="W286" s="17"/>
      <c r="X286" s="17"/>
      <c r="Y286" s="17"/>
      <c r="Z286" s="19" t="s">
        <v>102</v>
      </c>
      <c r="AA286" s="24">
        <v>26222.446479999999</v>
      </c>
      <c r="AB286" s="24">
        <v>0</v>
      </c>
      <c r="AC286" s="24">
        <v>18530.712479999998</v>
      </c>
      <c r="AD286" s="24">
        <v>7691.7340000000004</v>
      </c>
      <c r="AE286" s="24">
        <v>0</v>
      </c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>
        <v>3527</v>
      </c>
      <c r="AQ286" s="24">
        <v>0</v>
      </c>
      <c r="AR286" s="24">
        <v>2652</v>
      </c>
      <c r="AS286" s="24">
        <v>875</v>
      </c>
      <c r="AT286" s="24">
        <v>0</v>
      </c>
      <c r="AU286" s="24">
        <v>0</v>
      </c>
      <c r="AV286" s="11">
        <v>0</v>
      </c>
      <c r="AW286" s="11">
        <v>0</v>
      </c>
      <c r="AX286" s="11">
        <v>0</v>
      </c>
      <c r="AY286" s="11">
        <v>0</v>
      </c>
      <c r="AZ286" s="10" t="s">
        <v>102</v>
      </c>
    </row>
    <row r="287" spans="1:52" ht="48.75" customHeight="1">
      <c r="A287" s="10" t="s">
        <v>265</v>
      </c>
      <c r="B287" s="16"/>
      <c r="C287" s="16" t="s">
        <v>318</v>
      </c>
      <c r="D287" s="16"/>
      <c r="E287" s="16" t="s">
        <v>266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7"/>
      <c r="W287" s="17"/>
      <c r="X287" s="17"/>
      <c r="Y287" s="17"/>
      <c r="Z287" s="19" t="s">
        <v>265</v>
      </c>
      <c r="AA287" s="24">
        <v>3500</v>
      </c>
      <c r="AB287" s="24">
        <v>0</v>
      </c>
      <c r="AC287" s="24">
        <v>2625</v>
      </c>
      <c r="AD287" s="24">
        <v>875</v>
      </c>
      <c r="AE287" s="24">
        <v>0</v>
      </c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>
        <v>3527</v>
      </c>
      <c r="AQ287" s="24">
        <v>0</v>
      </c>
      <c r="AR287" s="24">
        <v>2652</v>
      </c>
      <c r="AS287" s="24">
        <v>875</v>
      </c>
      <c r="AT287" s="24">
        <v>0</v>
      </c>
      <c r="AU287" s="24">
        <v>0</v>
      </c>
      <c r="AV287" s="11">
        <v>0</v>
      </c>
      <c r="AW287" s="11">
        <v>0</v>
      </c>
      <c r="AX287" s="11">
        <v>0</v>
      </c>
      <c r="AY287" s="11">
        <v>0</v>
      </c>
      <c r="AZ287" s="10" t="s">
        <v>265</v>
      </c>
    </row>
    <row r="288" spans="1:52" ht="51.4" customHeight="1">
      <c r="A288" s="10" t="s">
        <v>267</v>
      </c>
      <c r="B288" s="16"/>
      <c r="C288" s="16" t="s">
        <v>318</v>
      </c>
      <c r="D288" s="16"/>
      <c r="E288" s="16" t="s">
        <v>268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7"/>
      <c r="W288" s="17"/>
      <c r="X288" s="17"/>
      <c r="Y288" s="17"/>
      <c r="Z288" s="19" t="s">
        <v>267</v>
      </c>
      <c r="AA288" s="24">
        <v>3500</v>
      </c>
      <c r="AB288" s="24">
        <v>0</v>
      </c>
      <c r="AC288" s="24">
        <v>2625</v>
      </c>
      <c r="AD288" s="24">
        <v>875</v>
      </c>
      <c r="AE288" s="24">
        <v>0</v>
      </c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>
        <v>3527</v>
      </c>
      <c r="AQ288" s="24">
        <v>0</v>
      </c>
      <c r="AR288" s="24">
        <v>2652</v>
      </c>
      <c r="AS288" s="24">
        <v>875</v>
      </c>
      <c r="AT288" s="24">
        <v>0</v>
      </c>
      <c r="AU288" s="24">
        <v>0</v>
      </c>
      <c r="AV288" s="11">
        <v>0</v>
      </c>
      <c r="AW288" s="11">
        <v>0</v>
      </c>
      <c r="AX288" s="11">
        <v>0</v>
      </c>
      <c r="AY288" s="11">
        <v>0</v>
      </c>
      <c r="AZ288" s="10" t="s">
        <v>267</v>
      </c>
    </row>
    <row r="289" spans="1:52" ht="51.75" customHeight="1">
      <c r="A289" s="10" t="s">
        <v>269</v>
      </c>
      <c r="B289" s="16"/>
      <c r="C289" s="16" t="s">
        <v>318</v>
      </c>
      <c r="D289" s="16"/>
      <c r="E289" s="16" t="s">
        <v>270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7"/>
      <c r="W289" s="17"/>
      <c r="X289" s="17"/>
      <c r="Y289" s="17"/>
      <c r="Z289" s="19" t="s">
        <v>269</v>
      </c>
      <c r="AA289" s="24">
        <v>3500</v>
      </c>
      <c r="AB289" s="24">
        <v>0</v>
      </c>
      <c r="AC289" s="24">
        <v>2625</v>
      </c>
      <c r="AD289" s="24">
        <v>875</v>
      </c>
      <c r="AE289" s="24">
        <v>0</v>
      </c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>
        <v>3527</v>
      </c>
      <c r="AQ289" s="24">
        <v>0</v>
      </c>
      <c r="AR289" s="24">
        <v>2652</v>
      </c>
      <c r="AS289" s="24">
        <v>875</v>
      </c>
      <c r="AT289" s="24">
        <v>0</v>
      </c>
      <c r="AU289" s="24">
        <v>0</v>
      </c>
      <c r="AV289" s="11">
        <v>0</v>
      </c>
      <c r="AW289" s="11">
        <v>0</v>
      </c>
      <c r="AX289" s="11">
        <v>0</v>
      </c>
      <c r="AY289" s="11">
        <v>0</v>
      </c>
      <c r="AZ289" s="10" t="s">
        <v>269</v>
      </c>
    </row>
    <row r="290" spans="1:52" ht="51.75" customHeight="1">
      <c r="A290" s="10" t="s">
        <v>319</v>
      </c>
      <c r="B290" s="16"/>
      <c r="C290" s="16" t="s">
        <v>318</v>
      </c>
      <c r="D290" s="16"/>
      <c r="E290" s="16" t="s">
        <v>320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7"/>
      <c r="W290" s="17"/>
      <c r="X290" s="17"/>
      <c r="Y290" s="17"/>
      <c r="Z290" s="19" t="s">
        <v>319</v>
      </c>
      <c r="AA290" s="24">
        <v>3500</v>
      </c>
      <c r="AB290" s="24">
        <v>0</v>
      </c>
      <c r="AC290" s="24">
        <v>2625</v>
      </c>
      <c r="AD290" s="24">
        <v>875</v>
      </c>
      <c r="AE290" s="24">
        <v>0</v>
      </c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>
        <v>3527</v>
      </c>
      <c r="AQ290" s="24">
        <v>0</v>
      </c>
      <c r="AR290" s="24">
        <v>2652</v>
      </c>
      <c r="AS290" s="24">
        <v>875</v>
      </c>
      <c r="AT290" s="24">
        <v>0</v>
      </c>
      <c r="AU290" s="24">
        <v>0</v>
      </c>
      <c r="AV290" s="11">
        <v>0</v>
      </c>
      <c r="AW290" s="11">
        <v>0</v>
      </c>
      <c r="AX290" s="11">
        <v>0</v>
      </c>
      <c r="AY290" s="11">
        <v>0</v>
      </c>
      <c r="AZ290" s="10" t="s">
        <v>319</v>
      </c>
    </row>
    <row r="291" spans="1:52" ht="51.4" customHeight="1">
      <c r="A291" s="10" t="s">
        <v>50</v>
      </c>
      <c r="B291" s="16"/>
      <c r="C291" s="16" t="s">
        <v>318</v>
      </c>
      <c r="D291" s="16"/>
      <c r="E291" s="16" t="s">
        <v>320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 t="s">
        <v>51</v>
      </c>
      <c r="U291" s="16"/>
      <c r="V291" s="17"/>
      <c r="W291" s="17"/>
      <c r="X291" s="17"/>
      <c r="Y291" s="17"/>
      <c r="Z291" s="19" t="s">
        <v>50</v>
      </c>
      <c r="AA291" s="24">
        <v>3500</v>
      </c>
      <c r="AB291" s="24">
        <v>0</v>
      </c>
      <c r="AC291" s="24">
        <v>2625</v>
      </c>
      <c r="AD291" s="24">
        <v>875</v>
      </c>
      <c r="AE291" s="24">
        <v>0</v>
      </c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>
        <v>3527</v>
      </c>
      <c r="AQ291" s="24">
        <v>0</v>
      </c>
      <c r="AR291" s="24">
        <v>2652</v>
      </c>
      <c r="AS291" s="24">
        <v>875</v>
      </c>
      <c r="AT291" s="24">
        <v>0</v>
      </c>
      <c r="AU291" s="24">
        <v>0</v>
      </c>
      <c r="AV291" s="11">
        <v>0</v>
      </c>
      <c r="AW291" s="11">
        <v>0</v>
      </c>
      <c r="AX291" s="11">
        <v>0</v>
      </c>
      <c r="AY291" s="11">
        <v>0</v>
      </c>
      <c r="AZ291" s="10" t="s">
        <v>50</v>
      </c>
    </row>
    <row r="292" spans="1:52" ht="51" customHeight="1">
      <c r="A292" s="10" t="s">
        <v>274</v>
      </c>
      <c r="B292" s="16"/>
      <c r="C292" s="16" t="s">
        <v>318</v>
      </c>
      <c r="D292" s="16"/>
      <c r="E292" s="16" t="s">
        <v>275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7"/>
      <c r="W292" s="17"/>
      <c r="X292" s="17"/>
      <c r="Y292" s="17"/>
      <c r="Z292" s="19" t="s">
        <v>274</v>
      </c>
      <c r="AA292" s="24">
        <v>22722.446479999999</v>
      </c>
      <c r="AB292" s="24">
        <v>0</v>
      </c>
      <c r="AC292" s="24">
        <v>15905.71248</v>
      </c>
      <c r="AD292" s="24">
        <v>6816.7340000000004</v>
      </c>
      <c r="AE292" s="24">
        <v>0</v>
      </c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>
        <v>0</v>
      </c>
      <c r="AQ292" s="24">
        <v>0</v>
      </c>
      <c r="AR292" s="24">
        <v>0</v>
      </c>
      <c r="AS292" s="24">
        <v>0</v>
      </c>
      <c r="AT292" s="24">
        <v>0</v>
      </c>
      <c r="AU292" s="24">
        <v>0</v>
      </c>
      <c r="AV292" s="11">
        <v>0</v>
      </c>
      <c r="AW292" s="11">
        <v>0</v>
      </c>
      <c r="AX292" s="11">
        <v>0</v>
      </c>
      <c r="AY292" s="11">
        <v>0</v>
      </c>
      <c r="AZ292" s="10" t="s">
        <v>274</v>
      </c>
    </row>
    <row r="293" spans="1:52" ht="34.15" customHeight="1">
      <c r="A293" s="10" t="s">
        <v>321</v>
      </c>
      <c r="B293" s="16"/>
      <c r="C293" s="16" t="s">
        <v>318</v>
      </c>
      <c r="D293" s="16"/>
      <c r="E293" s="16" t="s">
        <v>322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7"/>
      <c r="W293" s="17"/>
      <c r="X293" s="17"/>
      <c r="Y293" s="17"/>
      <c r="Z293" s="19" t="s">
        <v>321</v>
      </c>
      <c r="AA293" s="24">
        <v>22722.446479999999</v>
      </c>
      <c r="AB293" s="24">
        <v>0</v>
      </c>
      <c r="AC293" s="24">
        <v>15905.71248</v>
      </c>
      <c r="AD293" s="24">
        <v>6816.7340000000004</v>
      </c>
      <c r="AE293" s="24">
        <v>0</v>
      </c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>
        <v>0</v>
      </c>
      <c r="AQ293" s="24">
        <v>0</v>
      </c>
      <c r="AR293" s="24">
        <v>0</v>
      </c>
      <c r="AS293" s="24">
        <v>0</v>
      </c>
      <c r="AT293" s="24">
        <v>0</v>
      </c>
      <c r="AU293" s="24">
        <v>0</v>
      </c>
      <c r="AV293" s="11">
        <v>0</v>
      </c>
      <c r="AW293" s="11">
        <v>0</v>
      </c>
      <c r="AX293" s="11">
        <v>0</v>
      </c>
      <c r="AY293" s="11">
        <v>0</v>
      </c>
      <c r="AZ293" s="10" t="s">
        <v>321</v>
      </c>
    </row>
    <row r="294" spans="1:52" ht="51.4" customHeight="1">
      <c r="A294" s="10" t="s">
        <v>323</v>
      </c>
      <c r="B294" s="16"/>
      <c r="C294" s="16" t="s">
        <v>318</v>
      </c>
      <c r="D294" s="16"/>
      <c r="E294" s="16" t="s">
        <v>324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7"/>
      <c r="W294" s="17"/>
      <c r="X294" s="17"/>
      <c r="Y294" s="17"/>
      <c r="Z294" s="19" t="s">
        <v>323</v>
      </c>
      <c r="AA294" s="24">
        <v>22722.446479999999</v>
      </c>
      <c r="AB294" s="24">
        <v>0</v>
      </c>
      <c r="AC294" s="24">
        <v>15905.71248</v>
      </c>
      <c r="AD294" s="24">
        <v>6816.7340000000004</v>
      </c>
      <c r="AE294" s="24">
        <v>0</v>
      </c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>
        <v>0</v>
      </c>
      <c r="AQ294" s="24">
        <v>0</v>
      </c>
      <c r="AR294" s="24">
        <v>0</v>
      </c>
      <c r="AS294" s="24">
        <v>0</v>
      </c>
      <c r="AT294" s="24">
        <v>0</v>
      </c>
      <c r="AU294" s="24">
        <v>0</v>
      </c>
      <c r="AV294" s="11">
        <v>0</v>
      </c>
      <c r="AW294" s="11">
        <v>0</v>
      </c>
      <c r="AX294" s="11">
        <v>0</v>
      </c>
      <c r="AY294" s="11">
        <v>0</v>
      </c>
      <c r="AZ294" s="10" t="s">
        <v>323</v>
      </c>
    </row>
    <row r="295" spans="1:52" ht="51.75" customHeight="1">
      <c r="A295" s="10" t="s">
        <v>325</v>
      </c>
      <c r="B295" s="16"/>
      <c r="C295" s="16" t="s">
        <v>318</v>
      </c>
      <c r="D295" s="16"/>
      <c r="E295" s="16" t="s">
        <v>326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7"/>
      <c r="W295" s="17"/>
      <c r="X295" s="17"/>
      <c r="Y295" s="17"/>
      <c r="Z295" s="19" t="s">
        <v>325</v>
      </c>
      <c r="AA295" s="24">
        <v>22722.446479999999</v>
      </c>
      <c r="AB295" s="24">
        <v>0</v>
      </c>
      <c r="AC295" s="24">
        <v>15905.71248</v>
      </c>
      <c r="AD295" s="24">
        <v>6816.7340000000004</v>
      </c>
      <c r="AE295" s="24">
        <v>0</v>
      </c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>
        <v>0</v>
      </c>
      <c r="AQ295" s="24">
        <v>0</v>
      </c>
      <c r="AR295" s="24">
        <v>0</v>
      </c>
      <c r="AS295" s="24">
        <v>0</v>
      </c>
      <c r="AT295" s="24">
        <v>0</v>
      </c>
      <c r="AU295" s="24">
        <v>0</v>
      </c>
      <c r="AV295" s="11">
        <v>0</v>
      </c>
      <c r="AW295" s="11">
        <v>0</v>
      </c>
      <c r="AX295" s="11">
        <v>0</v>
      </c>
      <c r="AY295" s="11">
        <v>0</v>
      </c>
      <c r="AZ295" s="10" t="s">
        <v>325</v>
      </c>
    </row>
    <row r="296" spans="1:52" ht="51.4" customHeight="1">
      <c r="A296" s="10" t="s">
        <v>181</v>
      </c>
      <c r="B296" s="16"/>
      <c r="C296" s="16" t="s">
        <v>318</v>
      </c>
      <c r="D296" s="16"/>
      <c r="E296" s="16" t="s">
        <v>326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 t="s">
        <v>182</v>
      </c>
      <c r="U296" s="16"/>
      <c r="V296" s="17"/>
      <c r="W296" s="17"/>
      <c r="X296" s="17"/>
      <c r="Y296" s="17"/>
      <c r="Z296" s="19" t="s">
        <v>181</v>
      </c>
      <c r="AA296" s="24">
        <v>22722.446479999999</v>
      </c>
      <c r="AB296" s="24">
        <v>0</v>
      </c>
      <c r="AC296" s="24">
        <v>15905.71248</v>
      </c>
      <c r="AD296" s="24">
        <v>6816.7340000000004</v>
      </c>
      <c r="AE296" s="24">
        <v>0</v>
      </c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>
        <v>0</v>
      </c>
      <c r="AQ296" s="24">
        <v>0</v>
      </c>
      <c r="AR296" s="24">
        <v>0</v>
      </c>
      <c r="AS296" s="24">
        <v>0</v>
      </c>
      <c r="AT296" s="24">
        <v>0</v>
      </c>
      <c r="AU296" s="24">
        <v>0</v>
      </c>
      <c r="AV296" s="11">
        <v>0</v>
      </c>
      <c r="AW296" s="11">
        <v>0</v>
      </c>
      <c r="AX296" s="11">
        <v>0</v>
      </c>
      <c r="AY296" s="11">
        <v>0</v>
      </c>
      <c r="AZ296" s="10" t="s">
        <v>181</v>
      </c>
    </row>
    <row r="297" spans="1:52" ht="21" customHeight="1">
      <c r="A297" s="10" t="s">
        <v>102</v>
      </c>
      <c r="B297" s="16"/>
      <c r="C297" s="16" t="s">
        <v>61</v>
      </c>
      <c r="D297" s="16"/>
      <c r="E297" s="16" t="s">
        <v>104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7"/>
      <c r="W297" s="17"/>
      <c r="X297" s="17"/>
      <c r="Y297" s="17"/>
      <c r="Z297" s="19" t="s">
        <v>102</v>
      </c>
      <c r="AA297" s="24">
        <v>703.47400000000005</v>
      </c>
      <c r="AB297" s="24">
        <v>0</v>
      </c>
      <c r="AC297" s="24">
        <v>0</v>
      </c>
      <c r="AD297" s="24">
        <v>0</v>
      </c>
      <c r="AE297" s="24">
        <v>0</v>
      </c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>
        <v>547.476</v>
      </c>
      <c r="AQ297" s="24">
        <v>0</v>
      </c>
      <c r="AR297" s="24">
        <v>0</v>
      </c>
      <c r="AS297" s="24">
        <v>0</v>
      </c>
      <c r="AT297" s="24">
        <v>0</v>
      </c>
      <c r="AU297" s="24">
        <v>1047.4760000000001</v>
      </c>
      <c r="AV297" s="11">
        <v>0</v>
      </c>
      <c r="AW297" s="11">
        <v>0</v>
      </c>
      <c r="AX297" s="11">
        <v>0</v>
      </c>
      <c r="AY297" s="11">
        <v>0</v>
      </c>
      <c r="AZ297" s="10" t="s">
        <v>102</v>
      </c>
    </row>
    <row r="298" spans="1:52" ht="96.75" customHeight="1">
      <c r="A298" s="10" t="s">
        <v>105</v>
      </c>
      <c r="B298" s="16"/>
      <c r="C298" s="16" t="s">
        <v>61</v>
      </c>
      <c r="D298" s="16"/>
      <c r="E298" s="16" t="s">
        <v>106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7"/>
      <c r="W298" s="17"/>
      <c r="X298" s="17"/>
      <c r="Y298" s="17"/>
      <c r="Z298" s="19" t="s">
        <v>105</v>
      </c>
      <c r="AA298" s="24">
        <v>703.47400000000005</v>
      </c>
      <c r="AB298" s="24">
        <v>0</v>
      </c>
      <c r="AC298" s="24">
        <v>0</v>
      </c>
      <c r="AD298" s="24">
        <v>0</v>
      </c>
      <c r="AE298" s="24">
        <v>0</v>
      </c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>
        <v>547.476</v>
      </c>
      <c r="AQ298" s="24">
        <v>0</v>
      </c>
      <c r="AR298" s="24">
        <v>0</v>
      </c>
      <c r="AS298" s="24">
        <v>0</v>
      </c>
      <c r="AT298" s="24">
        <v>0</v>
      </c>
      <c r="AU298" s="24">
        <v>1047.4760000000001</v>
      </c>
      <c r="AV298" s="11">
        <v>0</v>
      </c>
      <c r="AW298" s="11">
        <v>0</v>
      </c>
      <c r="AX298" s="11">
        <v>0</v>
      </c>
      <c r="AY298" s="11">
        <v>0</v>
      </c>
      <c r="AZ298" s="10" t="s">
        <v>105</v>
      </c>
    </row>
    <row r="299" spans="1:52" ht="18" customHeight="1">
      <c r="A299" s="10" t="s">
        <v>62</v>
      </c>
      <c r="B299" s="16"/>
      <c r="C299" s="16" t="s">
        <v>61</v>
      </c>
      <c r="D299" s="16"/>
      <c r="E299" s="16" t="s">
        <v>327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7"/>
      <c r="W299" s="17"/>
      <c r="X299" s="17"/>
      <c r="Y299" s="17"/>
      <c r="Z299" s="19" t="s">
        <v>62</v>
      </c>
      <c r="AA299" s="24">
        <v>703.47400000000005</v>
      </c>
      <c r="AB299" s="24">
        <v>0</v>
      </c>
      <c r="AC299" s="24">
        <v>0</v>
      </c>
      <c r="AD299" s="24">
        <v>0</v>
      </c>
      <c r="AE299" s="24">
        <v>0</v>
      </c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>
        <v>547.476</v>
      </c>
      <c r="AQ299" s="24">
        <v>0</v>
      </c>
      <c r="AR299" s="24">
        <v>0</v>
      </c>
      <c r="AS299" s="24">
        <v>0</v>
      </c>
      <c r="AT299" s="24">
        <v>0</v>
      </c>
      <c r="AU299" s="24">
        <v>1047.4760000000001</v>
      </c>
      <c r="AV299" s="11">
        <v>0</v>
      </c>
      <c r="AW299" s="11">
        <v>0</v>
      </c>
      <c r="AX299" s="11">
        <v>0</v>
      </c>
      <c r="AY299" s="11">
        <v>0</v>
      </c>
      <c r="AZ299" s="10" t="s">
        <v>62</v>
      </c>
    </row>
    <row r="300" spans="1:52" ht="17.25" customHeight="1">
      <c r="A300" s="10" t="s">
        <v>328</v>
      </c>
      <c r="B300" s="16"/>
      <c r="C300" s="16" t="s">
        <v>61</v>
      </c>
      <c r="D300" s="16"/>
      <c r="E300" s="16" t="s">
        <v>329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7"/>
      <c r="W300" s="17"/>
      <c r="X300" s="17"/>
      <c r="Y300" s="17"/>
      <c r="Z300" s="19" t="s">
        <v>328</v>
      </c>
      <c r="AA300" s="24">
        <v>703.47400000000005</v>
      </c>
      <c r="AB300" s="24">
        <v>0</v>
      </c>
      <c r="AC300" s="24">
        <v>0</v>
      </c>
      <c r="AD300" s="24">
        <v>0</v>
      </c>
      <c r="AE300" s="24">
        <v>0</v>
      </c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>
        <v>547.476</v>
      </c>
      <c r="AQ300" s="24">
        <v>0</v>
      </c>
      <c r="AR300" s="24">
        <v>0</v>
      </c>
      <c r="AS300" s="24">
        <v>0</v>
      </c>
      <c r="AT300" s="24">
        <v>0</v>
      </c>
      <c r="AU300" s="24">
        <v>1047.4760000000001</v>
      </c>
      <c r="AV300" s="11">
        <v>0</v>
      </c>
      <c r="AW300" s="11">
        <v>0</v>
      </c>
      <c r="AX300" s="11">
        <v>0</v>
      </c>
      <c r="AY300" s="11">
        <v>0</v>
      </c>
      <c r="AZ300" s="10" t="s">
        <v>328</v>
      </c>
    </row>
    <row r="301" spans="1:52" ht="34.15" customHeight="1">
      <c r="A301" s="10" t="s">
        <v>330</v>
      </c>
      <c r="B301" s="16"/>
      <c r="C301" s="16" t="s">
        <v>61</v>
      </c>
      <c r="D301" s="16"/>
      <c r="E301" s="16" t="s">
        <v>331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7"/>
      <c r="W301" s="17"/>
      <c r="X301" s="17"/>
      <c r="Y301" s="17"/>
      <c r="Z301" s="19" t="s">
        <v>330</v>
      </c>
      <c r="AA301" s="24">
        <v>547.476</v>
      </c>
      <c r="AB301" s="24">
        <v>0</v>
      </c>
      <c r="AC301" s="24">
        <v>0</v>
      </c>
      <c r="AD301" s="24">
        <v>0</v>
      </c>
      <c r="AE301" s="24">
        <v>0</v>
      </c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>
        <v>547.476</v>
      </c>
      <c r="AQ301" s="24">
        <v>0</v>
      </c>
      <c r="AR301" s="24">
        <v>0</v>
      </c>
      <c r="AS301" s="24">
        <v>0</v>
      </c>
      <c r="AT301" s="24">
        <v>0</v>
      </c>
      <c r="AU301" s="24">
        <v>1047.4760000000001</v>
      </c>
      <c r="AV301" s="11">
        <v>0</v>
      </c>
      <c r="AW301" s="11">
        <v>0</v>
      </c>
      <c r="AX301" s="11">
        <v>0</v>
      </c>
      <c r="AY301" s="11">
        <v>0</v>
      </c>
      <c r="AZ301" s="10" t="s">
        <v>330</v>
      </c>
    </row>
    <row r="302" spans="1:52" ht="50.25" customHeight="1">
      <c r="A302" s="10" t="s">
        <v>208</v>
      </c>
      <c r="B302" s="16"/>
      <c r="C302" s="16" t="s">
        <v>61</v>
      </c>
      <c r="D302" s="16"/>
      <c r="E302" s="16" t="s">
        <v>331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 t="s">
        <v>209</v>
      </c>
      <c r="U302" s="16"/>
      <c r="V302" s="17"/>
      <c r="W302" s="17"/>
      <c r="X302" s="17"/>
      <c r="Y302" s="17"/>
      <c r="Z302" s="19" t="s">
        <v>208</v>
      </c>
      <c r="AA302" s="24">
        <v>547.476</v>
      </c>
      <c r="AB302" s="24">
        <v>0</v>
      </c>
      <c r="AC302" s="24">
        <v>0</v>
      </c>
      <c r="AD302" s="24">
        <v>0</v>
      </c>
      <c r="AE302" s="24">
        <v>0</v>
      </c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>
        <v>547.476</v>
      </c>
      <c r="AQ302" s="24">
        <v>0</v>
      </c>
      <c r="AR302" s="24">
        <v>0</v>
      </c>
      <c r="AS302" s="24">
        <v>0</v>
      </c>
      <c r="AT302" s="24">
        <v>0</v>
      </c>
      <c r="AU302" s="24">
        <v>1047.4760000000001</v>
      </c>
      <c r="AV302" s="11">
        <v>0</v>
      </c>
      <c r="AW302" s="11">
        <v>0</v>
      </c>
      <c r="AX302" s="11">
        <v>0</v>
      </c>
      <c r="AY302" s="11">
        <v>0</v>
      </c>
      <c r="AZ302" s="10" t="s">
        <v>208</v>
      </c>
    </row>
    <row r="303" spans="1:52" ht="21" customHeight="1">
      <c r="A303" s="10" t="s">
        <v>332</v>
      </c>
      <c r="B303" s="16"/>
      <c r="C303" s="16" t="s">
        <v>61</v>
      </c>
      <c r="D303" s="16"/>
      <c r="E303" s="16" t="s">
        <v>333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7"/>
      <c r="W303" s="17"/>
      <c r="X303" s="17"/>
      <c r="Y303" s="17"/>
      <c r="Z303" s="19" t="s">
        <v>332</v>
      </c>
      <c r="AA303" s="24">
        <v>155.99799999999999</v>
      </c>
      <c r="AB303" s="24">
        <v>0</v>
      </c>
      <c r="AC303" s="24">
        <v>0</v>
      </c>
      <c r="AD303" s="24">
        <v>0</v>
      </c>
      <c r="AE303" s="24">
        <v>0</v>
      </c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>
        <v>0</v>
      </c>
      <c r="AQ303" s="24">
        <v>0</v>
      </c>
      <c r="AR303" s="24">
        <v>0</v>
      </c>
      <c r="AS303" s="24">
        <v>0</v>
      </c>
      <c r="AT303" s="24">
        <v>0</v>
      </c>
      <c r="AU303" s="24">
        <v>0</v>
      </c>
      <c r="AV303" s="11">
        <v>0</v>
      </c>
      <c r="AW303" s="11">
        <v>0</v>
      </c>
      <c r="AX303" s="11">
        <v>0</v>
      </c>
      <c r="AY303" s="11">
        <v>0</v>
      </c>
      <c r="AZ303" s="10" t="s">
        <v>332</v>
      </c>
    </row>
    <row r="304" spans="1:52" ht="52.5" customHeight="1">
      <c r="A304" s="10" t="s">
        <v>334</v>
      </c>
      <c r="B304" s="16"/>
      <c r="C304" s="16" t="s">
        <v>61</v>
      </c>
      <c r="D304" s="16"/>
      <c r="E304" s="16" t="s">
        <v>335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7"/>
      <c r="W304" s="17"/>
      <c r="X304" s="17"/>
      <c r="Y304" s="17"/>
      <c r="Z304" s="19" t="s">
        <v>334</v>
      </c>
      <c r="AA304" s="24">
        <v>155.99799999999999</v>
      </c>
      <c r="AB304" s="24">
        <v>0</v>
      </c>
      <c r="AC304" s="24">
        <v>0</v>
      </c>
      <c r="AD304" s="24">
        <v>0</v>
      </c>
      <c r="AE304" s="24">
        <v>0</v>
      </c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>
        <v>0</v>
      </c>
      <c r="AQ304" s="24">
        <v>0</v>
      </c>
      <c r="AR304" s="24">
        <v>0</v>
      </c>
      <c r="AS304" s="24">
        <v>0</v>
      </c>
      <c r="AT304" s="24">
        <v>0</v>
      </c>
      <c r="AU304" s="24">
        <v>0</v>
      </c>
      <c r="AV304" s="11">
        <v>0</v>
      </c>
      <c r="AW304" s="11">
        <v>0</v>
      </c>
      <c r="AX304" s="11">
        <v>0</v>
      </c>
      <c r="AY304" s="11">
        <v>0</v>
      </c>
      <c r="AZ304" s="10" t="s">
        <v>334</v>
      </c>
    </row>
    <row r="305" spans="1:52" ht="49.5" customHeight="1">
      <c r="A305" s="10" t="s">
        <v>208</v>
      </c>
      <c r="B305" s="16"/>
      <c r="C305" s="16" t="s">
        <v>61</v>
      </c>
      <c r="D305" s="16"/>
      <c r="E305" s="16" t="s">
        <v>335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 t="s">
        <v>209</v>
      </c>
      <c r="U305" s="16"/>
      <c r="V305" s="17"/>
      <c r="W305" s="17"/>
      <c r="X305" s="17"/>
      <c r="Y305" s="17"/>
      <c r="Z305" s="19" t="s">
        <v>208</v>
      </c>
      <c r="AA305" s="24">
        <v>155.99799999999999</v>
      </c>
      <c r="AB305" s="24">
        <v>0</v>
      </c>
      <c r="AC305" s="24">
        <v>0</v>
      </c>
      <c r="AD305" s="24">
        <v>0</v>
      </c>
      <c r="AE305" s="24">
        <v>0</v>
      </c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>
        <v>0</v>
      </c>
      <c r="AQ305" s="24">
        <v>0</v>
      </c>
      <c r="AR305" s="24">
        <v>0</v>
      </c>
      <c r="AS305" s="24">
        <v>0</v>
      </c>
      <c r="AT305" s="24">
        <v>0</v>
      </c>
      <c r="AU305" s="24">
        <v>0</v>
      </c>
      <c r="AV305" s="11">
        <v>0</v>
      </c>
      <c r="AW305" s="11">
        <v>0</v>
      </c>
      <c r="AX305" s="11">
        <v>0</v>
      </c>
      <c r="AY305" s="11">
        <v>0</v>
      </c>
      <c r="AZ305" s="10" t="s">
        <v>208</v>
      </c>
    </row>
    <row r="306" spans="1:52" ht="51.4" customHeight="1">
      <c r="A306" s="10" t="s">
        <v>41</v>
      </c>
      <c r="B306" s="16"/>
      <c r="C306" s="16" t="s">
        <v>61</v>
      </c>
      <c r="D306" s="16"/>
      <c r="E306" s="16" t="s">
        <v>43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7"/>
      <c r="W306" s="17"/>
      <c r="X306" s="17"/>
      <c r="Y306" s="17"/>
      <c r="Z306" s="19" t="s">
        <v>41</v>
      </c>
      <c r="AA306" s="24">
        <v>100</v>
      </c>
      <c r="AB306" s="24">
        <v>0</v>
      </c>
      <c r="AC306" s="24">
        <v>0</v>
      </c>
      <c r="AD306" s="24">
        <v>0</v>
      </c>
      <c r="AE306" s="24">
        <v>0</v>
      </c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>
        <v>0</v>
      </c>
      <c r="AQ306" s="24">
        <v>0</v>
      </c>
      <c r="AR306" s="24">
        <v>0</v>
      </c>
      <c r="AS306" s="24">
        <v>0</v>
      </c>
      <c r="AT306" s="24">
        <v>0</v>
      </c>
      <c r="AU306" s="24">
        <v>0</v>
      </c>
      <c r="AV306" s="11">
        <v>0</v>
      </c>
      <c r="AW306" s="11">
        <v>0</v>
      </c>
      <c r="AX306" s="11">
        <v>0</v>
      </c>
      <c r="AY306" s="11">
        <v>0</v>
      </c>
      <c r="AZ306" s="10" t="s">
        <v>41</v>
      </c>
    </row>
    <row r="307" spans="1:52" ht="32.25" customHeight="1">
      <c r="A307" s="10" t="s">
        <v>98</v>
      </c>
      <c r="B307" s="16"/>
      <c r="C307" s="16" t="s">
        <v>61</v>
      </c>
      <c r="D307" s="16"/>
      <c r="E307" s="16" t="s">
        <v>99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7"/>
      <c r="W307" s="17"/>
      <c r="X307" s="17"/>
      <c r="Y307" s="17"/>
      <c r="Z307" s="19" t="s">
        <v>98</v>
      </c>
      <c r="AA307" s="24">
        <v>100</v>
      </c>
      <c r="AB307" s="24">
        <v>0</v>
      </c>
      <c r="AC307" s="24">
        <v>0</v>
      </c>
      <c r="AD307" s="24">
        <v>0</v>
      </c>
      <c r="AE307" s="24">
        <v>0</v>
      </c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>
        <v>0</v>
      </c>
      <c r="AQ307" s="24">
        <v>0</v>
      </c>
      <c r="AR307" s="24">
        <v>0</v>
      </c>
      <c r="AS307" s="24">
        <v>0</v>
      </c>
      <c r="AT307" s="24">
        <v>0</v>
      </c>
      <c r="AU307" s="24">
        <v>0</v>
      </c>
      <c r="AV307" s="11">
        <v>0</v>
      </c>
      <c r="AW307" s="11">
        <v>0</v>
      </c>
      <c r="AX307" s="11">
        <v>0</v>
      </c>
      <c r="AY307" s="11">
        <v>0</v>
      </c>
      <c r="AZ307" s="10" t="s">
        <v>98</v>
      </c>
    </row>
    <row r="308" spans="1:52" ht="18" customHeight="1">
      <c r="A308" s="10" t="s">
        <v>336</v>
      </c>
      <c r="B308" s="16"/>
      <c r="C308" s="16" t="s">
        <v>61</v>
      </c>
      <c r="D308" s="16"/>
      <c r="E308" s="16" t="s">
        <v>337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7"/>
      <c r="W308" s="17"/>
      <c r="X308" s="17"/>
      <c r="Y308" s="17"/>
      <c r="Z308" s="19" t="s">
        <v>336</v>
      </c>
      <c r="AA308" s="24">
        <v>100</v>
      </c>
      <c r="AB308" s="24">
        <v>0</v>
      </c>
      <c r="AC308" s="24">
        <v>0</v>
      </c>
      <c r="AD308" s="24">
        <v>0</v>
      </c>
      <c r="AE308" s="24">
        <v>0</v>
      </c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4">
        <v>0</v>
      </c>
      <c r="AV308" s="11">
        <v>0</v>
      </c>
      <c r="AW308" s="11">
        <v>0</v>
      </c>
      <c r="AX308" s="11">
        <v>0</v>
      </c>
      <c r="AY308" s="11">
        <v>0</v>
      </c>
      <c r="AZ308" s="10" t="s">
        <v>336</v>
      </c>
    </row>
    <row r="309" spans="1:52" ht="18" customHeight="1">
      <c r="A309" s="10" t="s">
        <v>59</v>
      </c>
      <c r="B309" s="16"/>
      <c r="C309" s="16" t="s">
        <v>61</v>
      </c>
      <c r="D309" s="16"/>
      <c r="E309" s="16" t="s">
        <v>337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 t="s">
        <v>60</v>
      </c>
      <c r="U309" s="16"/>
      <c r="V309" s="17"/>
      <c r="W309" s="17"/>
      <c r="X309" s="17"/>
      <c r="Y309" s="17"/>
      <c r="Z309" s="19" t="s">
        <v>59</v>
      </c>
      <c r="AA309" s="24">
        <v>100</v>
      </c>
      <c r="AB309" s="24">
        <v>0</v>
      </c>
      <c r="AC309" s="24">
        <v>0</v>
      </c>
      <c r="AD309" s="24">
        <v>0</v>
      </c>
      <c r="AE309" s="24">
        <v>0</v>
      </c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>
        <v>0</v>
      </c>
      <c r="AQ309" s="24">
        <v>0</v>
      </c>
      <c r="AR309" s="24">
        <v>0</v>
      </c>
      <c r="AS309" s="24">
        <v>0</v>
      </c>
      <c r="AT309" s="24">
        <v>0</v>
      </c>
      <c r="AU309" s="24">
        <v>0</v>
      </c>
      <c r="AV309" s="11">
        <v>0</v>
      </c>
      <c r="AW309" s="11">
        <v>0</v>
      </c>
      <c r="AX309" s="11">
        <v>0</v>
      </c>
      <c r="AY309" s="11">
        <v>0</v>
      </c>
      <c r="AZ309" s="10" t="s">
        <v>59</v>
      </c>
    </row>
    <row r="310" spans="1:52" ht="85.5" customHeight="1">
      <c r="A310" s="8" t="s">
        <v>338</v>
      </c>
      <c r="B310" s="14" t="s">
        <v>339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5"/>
      <c r="W310" s="15"/>
      <c r="X310" s="15"/>
      <c r="Y310" s="15"/>
      <c r="Z310" s="22" t="s">
        <v>338</v>
      </c>
      <c r="AA310" s="23">
        <v>101200.77069999999</v>
      </c>
      <c r="AB310" s="23">
        <v>0</v>
      </c>
      <c r="AC310" s="23">
        <v>60517.857539999997</v>
      </c>
      <c r="AD310" s="23">
        <v>4617.5208599999996</v>
      </c>
      <c r="AE310" s="23">
        <v>0</v>
      </c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>
        <v>80393.674880000006</v>
      </c>
      <c r="AQ310" s="23">
        <v>0</v>
      </c>
      <c r="AR310" s="23">
        <v>49044.565880000002</v>
      </c>
      <c r="AS310" s="23">
        <v>4617.6400000000003</v>
      </c>
      <c r="AT310" s="23">
        <v>0</v>
      </c>
      <c r="AU310" s="23">
        <v>69121.400429999994</v>
      </c>
      <c r="AV310" s="9">
        <v>0</v>
      </c>
      <c r="AW310" s="9">
        <v>47917.122430000003</v>
      </c>
      <c r="AX310" s="9">
        <v>1960.87402</v>
      </c>
      <c r="AY310" s="9">
        <v>0</v>
      </c>
      <c r="AZ310" s="8" t="s">
        <v>338</v>
      </c>
    </row>
    <row r="311" spans="1:52" ht="15" customHeight="1">
      <c r="A311" s="10" t="s">
        <v>102</v>
      </c>
      <c r="B311" s="16"/>
      <c r="C311" s="16" t="s">
        <v>103</v>
      </c>
      <c r="D311" s="16"/>
      <c r="E311" s="16" t="s">
        <v>104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7"/>
      <c r="W311" s="17"/>
      <c r="X311" s="17"/>
      <c r="Y311" s="17"/>
      <c r="Z311" s="19" t="s">
        <v>102</v>
      </c>
      <c r="AA311" s="24">
        <v>784.25540999999998</v>
      </c>
      <c r="AB311" s="24">
        <v>0</v>
      </c>
      <c r="AC311" s="24">
        <v>334.02758</v>
      </c>
      <c r="AD311" s="24">
        <v>13.29</v>
      </c>
      <c r="AE311" s="24">
        <v>0</v>
      </c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>
        <v>174</v>
      </c>
      <c r="AQ311" s="24">
        <v>0</v>
      </c>
      <c r="AR311" s="24">
        <v>0</v>
      </c>
      <c r="AS311" s="24">
        <v>0</v>
      </c>
      <c r="AT311" s="24">
        <v>0</v>
      </c>
      <c r="AU311" s="24">
        <v>155</v>
      </c>
      <c r="AV311" s="11">
        <v>0</v>
      </c>
      <c r="AW311" s="11">
        <v>0</v>
      </c>
      <c r="AX311" s="11">
        <v>3.3740199999999998</v>
      </c>
      <c r="AY311" s="11">
        <v>0</v>
      </c>
      <c r="AZ311" s="10" t="s">
        <v>102</v>
      </c>
    </row>
    <row r="312" spans="1:52" ht="65.25" customHeight="1">
      <c r="A312" s="10" t="s">
        <v>340</v>
      </c>
      <c r="B312" s="16"/>
      <c r="C312" s="16" t="s">
        <v>103</v>
      </c>
      <c r="D312" s="16"/>
      <c r="E312" s="16" t="s">
        <v>341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7"/>
      <c r="W312" s="17"/>
      <c r="X312" s="17"/>
      <c r="Y312" s="17"/>
      <c r="Z312" s="19" t="s">
        <v>340</v>
      </c>
      <c r="AA312" s="24">
        <v>784.25540999999998</v>
      </c>
      <c r="AB312" s="24">
        <v>0</v>
      </c>
      <c r="AC312" s="24">
        <v>334.02758</v>
      </c>
      <c r="AD312" s="24">
        <v>13.29</v>
      </c>
      <c r="AE312" s="24">
        <v>0</v>
      </c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>
        <v>174</v>
      </c>
      <c r="AQ312" s="24">
        <v>0</v>
      </c>
      <c r="AR312" s="24">
        <v>0</v>
      </c>
      <c r="AS312" s="24">
        <v>0</v>
      </c>
      <c r="AT312" s="24">
        <v>0</v>
      </c>
      <c r="AU312" s="24">
        <v>155</v>
      </c>
      <c r="AV312" s="11">
        <v>0</v>
      </c>
      <c r="AW312" s="11">
        <v>0</v>
      </c>
      <c r="AX312" s="11">
        <v>3.3740199999999998</v>
      </c>
      <c r="AY312" s="11">
        <v>0</v>
      </c>
      <c r="AZ312" s="10" t="s">
        <v>340</v>
      </c>
    </row>
    <row r="313" spans="1:52" ht="48.75" customHeight="1">
      <c r="A313" s="10" t="s">
        <v>342</v>
      </c>
      <c r="B313" s="16"/>
      <c r="C313" s="16" t="s">
        <v>103</v>
      </c>
      <c r="D313" s="16"/>
      <c r="E313" s="16" t="s">
        <v>343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7"/>
      <c r="W313" s="17"/>
      <c r="X313" s="17"/>
      <c r="Y313" s="17"/>
      <c r="Z313" s="19" t="s">
        <v>342</v>
      </c>
      <c r="AA313" s="24">
        <v>784.25540999999998</v>
      </c>
      <c r="AB313" s="24">
        <v>0</v>
      </c>
      <c r="AC313" s="24">
        <v>334.02758</v>
      </c>
      <c r="AD313" s="24">
        <v>13.29</v>
      </c>
      <c r="AE313" s="24">
        <v>0</v>
      </c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>
        <v>174</v>
      </c>
      <c r="AQ313" s="24">
        <v>0</v>
      </c>
      <c r="AR313" s="24">
        <v>0</v>
      </c>
      <c r="AS313" s="24">
        <v>0</v>
      </c>
      <c r="AT313" s="24">
        <v>0</v>
      </c>
      <c r="AU313" s="24">
        <v>155</v>
      </c>
      <c r="AV313" s="11">
        <v>0</v>
      </c>
      <c r="AW313" s="11">
        <v>0</v>
      </c>
      <c r="AX313" s="11">
        <v>3.3740199999999998</v>
      </c>
      <c r="AY313" s="11">
        <v>0</v>
      </c>
      <c r="AZ313" s="10" t="s">
        <v>342</v>
      </c>
    </row>
    <row r="314" spans="1:52" ht="31.5" customHeight="1">
      <c r="A314" s="10" t="s">
        <v>344</v>
      </c>
      <c r="B314" s="16"/>
      <c r="C314" s="16" t="s">
        <v>103</v>
      </c>
      <c r="D314" s="16"/>
      <c r="E314" s="16" t="s">
        <v>345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7"/>
      <c r="W314" s="17"/>
      <c r="X314" s="17"/>
      <c r="Y314" s="17"/>
      <c r="Z314" s="19" t="s">
        <v>344</v>
      </c>
      <c r="AA314" s="24">
        <v>784.25540999999998</v>
      </c>
      <c r="AB314" s="24">
        <v>0</v>
      </c>
      <c r="AC314" s="24">
        <v>334.02758</v>
      </c>
      <c r="AD314" s="24">
        <v>13.29</v>
      </c>
      <c r="AE314" s="24">
        <v>0</v>
      </c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>
        <v>174</v>
      </c>
      <c r="AQ314" s="24">
        <v>0</v>
      </c>
      <c r="AR314" s="24">
        <v>0</v>
      </c>
      <c r="AS314" s="24">
        <v>0</v>
      </c>
      <c r="AT314" s="24">
        <v>0</v>
      </c>
      <c r="AU314" s="24">
        <v>155</v>
      </c>
      <c r="AV314" s="11">
        <v>0</v>
      </c>
      <c r="AW314" s="11">
        <v>0</v>
      </c>
      <c r="AX314" s="11">
        <v>3.3740199999999998</v>
      </c>
      <c r="AY314" s="11">
        <v>0</v>
      </c>
      <c r="AZ314" s="10" t="s">
        <v>344</v>
      </c>
    </row>
    <row r="315" spans="1:52" ht="18.75" customHeight="1">
      <c r="A315" s="10" t="s">
        <v>346</v>
      </c>
      <c r="B315" s="16"/>
      <c r="C315" s="16" t="s">
        <v>103</v>
      </c>
      <c r="D315" s="16"/>
      <c r="E315" s="16" t="s">
        <v>347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7"/>
      <c r="W315" s="17"/>
      <c r="X315" s="17"/>
      <c r="Y315" s="17"/>
      <c r="Z315" s="19" t="s">
        <v>346</v>
      </c>
      <c r="AA315" s="24">
        <v>50.4</v>
      </c>
      <c r="AB315" s="24">
        <v>0</v>
      </c>
      <c r="AC315" s="24">
        <v>0</v>
      </c>
      <c r="AD315" s="24">
        <v>0</v>
      </c>
      <c r="AE315" s="24">
        <v>0</v>
      </c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>
        <v>44</v>
      </c>
      <c r="AQ315" s="24">
        <v>0</v>
      </c>
      <c r="AR315" s="24">
        <v>0</v>
      </c>
      <c r="AS315" s="24">
        <v>0</v>
      </c>
      <c r="AT315" s="24">
        <v>0</v>
      </c>
      <c r="AU315" s="24">
        <v>37</v>
      </c>
      <c r="AV315" s="11">
        <v>0</v>
      </c>
      <c r="AW315" s="11">
        <v>0</v>
      </c>
      <c r="AX315" s="11">
        <v>0</v>
      </c>
      <c r="AY315" s="11">
        <v>0</v>
      </c>
      <c r="AZ315" s="10" t="s">
        <v>346</v>
      </c>
    </row>
    <row r="316" spans="1:52" ht="51.4" customHeight="1">
      <c r="A316" s="10" t="s">
        <v>50</v>
      </c>
      <c r="B316" s="16"/>
      <c r="C316" s="16" t="s">
        <v>103</v>
      </c>
      <c r="D316" s="16"/>
      <c r="E316" s="16" t="s">
        <v>347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51</v>
      </c>
      <c r="U316" s="16"/>
      <c r="V316" s="17"/>
      <c r="W316" s="17"/>
      <c r="X316" s="17"/>
      <c r="Y316" s="17"/>
      <c r="Z316" s="19" t="s">
        <v>50</v>
      </c>
      <c r="AA316" s="24">
        <v>50.4</v>
      </c>
      <c r="AB316" s="24">
        <v>0</v>
      </c>
      <c r="AC316" s="24">
        <v>0</v>
      </c>
      <c r="AD316" s="24">
        <v>0</v>
      </c>
      <c r="AE316" s="24">
        <v>0</v>
      </c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>
        <v>44</v>
      </c>
      <c r="AQ316" s="24">
        <v>0</v>
      </c>
      <c r="AR316" s="24">
        <v>0</v>
      </c>
      <c r="AS316" s="24">
        <v>0</v>
      </c>
      <c r="AT316" s="24">
        <v>0</v>
      </c>
      <c r="AU316" s="24">
        <v>37</v>
      </c>
      <c r="AV316" s="11">
        <v>0</v>
      </c>
      <c r="AW316" s="11">
        <v>0</v>
      </c>
      <c r="AX316" s="11">
        <v>0</v>
      </c>
      <c r="AY316" s="11">
        <v>0</v>
      </c>
      <c r="AZ316" s="10" t="s">
        <v>50</v>
      </c>
    </row>
    <row r="317" spans="1:52" ht="20.25" customHeight="1">
      <c r="A317" s="10" t="s">
        <v>348</v>
      </c>
      <c r="B317" s="16"/>
      <c r="C317" s="16" t="s">
        <v>103</v>
      </c>
      <c r="D317" s="16"/>
      <c r="E317" s="16" t="s">
        <v>349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7"/>
      <c r="W317" s="17"/>
      <c r="X317" s="17"/>
      <c r="Y317" s="17"/>
      <c r="Z317" s="19" t="s">
        <v>348</v>
      </c>
      <c r="AA317" s="24">
        <v>258.84199000000001</v>
      </c>
      <c r="AB317" s="24">
        <v>0</v>
      </c>
      <c r="AC317" s="24">
        <v>0</v>
      </c>
      <c r="AD317" s="24">
        <v>0</v>
      </c>
      <c r="AE317" s="24">
        <v>0</v>
      </c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>
        <v>94</v>
      </c>
      <c r="AQ317" s="24">
        <v>0</v>
      </c>
      <c r="AR317" s="24">
        <v>0</v>
      </c>
      <c r="AS317" s="24">
        <v>0</v>
      </c>
      <c r="AT317" s="24">
        <v>0</v>
      </c>
      <c r="AU317" s="24">
        <v>94</v>
      </c>
      <c r="AV317" s="11">
        <v>0</v>
      </c>
      <c r="AW317" s="11">
        <v>0</v>
      </c>
      <c r="AX317" s="11">
        <v>0</v>
      </c>
      <c r="AY317" s="11">
        <v>0</v>
      </c>
      <c r="AZ317" s="10" t="s">
        <v>348</v>
      </c>
    </row>
    <row r="318" spans="1:52" ht="51.4" customHeight="1">
      <c r="A318" s="10" t="s">
        <v>50</v>
      </c>
      <c r="B318" s="16"/>
      <c r="C318" s="16" t="s">
        <v>103</v>
      </c>
      <c r="D318" s="16"/>
      <c r="E318" s="16" t="s">
        <v>349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 t="s">
        <v>51</v>
      </c>
      <c r="U318" s="16"/>
      <c r="V318" s="17"/>
      <c r="W318" s="17"/>
      <c r="X318" s="17"/>
      <c r="Y318" s="17"/>
      <c r="Z318" s="19" t="s">
        <v>50</v>
      </c>
      <c r="AA318" s="24">
        <v>258.84199000000001</v>
      </c>
      <c r="AB318" s="24">
        <v>0</v>
      </c>
      <c r="AC318" s="24">
        <v>0</v>
      </c>
      <c r="AD318" s="24">
        <v>0</v>
      </c>
      <c r="AE318" s="24">
        <v>0</v>
      </c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>
        <v>94</v>
      </c>
      <c r="AQ318" s="24">
        <v>0</v>
      </c>
      <c r="AR318" s="24">
        <v>0</v>
      </c>
      <c r="AS318" s="24">
        <v>0</v>
      </c>
      <c r="AT318" s="24">
        <v>0</v>
      </c>
      <c r="AU318" s="24">
        <v>94</v>
      </c>
      <c r="AV318" s="11">
        <v>0</v>
      </c>
      <c r="AW318" s="11">
        <v>0</v>
      </c>
      <c r="AX318" s="11">
        <v>0</v>
      </c>
      <c r="AY318" s="11">
        <v>0</v>
      </c>
      <c r="AZ318" s="10" t="s">
        <v>50</v>
      </c>
    </row>
    <row r="319" spans="1:52" ht="51" customHeight="1">
      <c r="A319" s="10" t="s">
        <v>350</v>
      </c>
      <c r="B319" s="16"/>
      <c r="C319" s="16" t="s">
        <v>103</v>
      </c>
      <c r="D319" s="16"/>
      <c r="E319" s="16" t="s">
        <v>351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7"/>
      <c r="W319" s="17"/>
      <c r="X319" s="17"/>
      <c r="Y319" s="17"/>
      <c r="Z319" s="19" t="s">
        <v>350</v>
      </c>
      <c r="AA319" s="24">
        <v>127.69584</v>
      </c>
      <c r="AB319" s="24">
        <v>0</v>
      </c>
      <c r="AC319" s="24">
        <v>0</v>
      </c>
      <c r="AD319" s="24">
        <v>0</v>
      </c>
      <c r="AE319" s="24">
        <v>0</v>
      </c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>
        <v>36</v>
      </c>
      <c r="AQ319" s="24">
        <v>0</v>
      </c>
      <c r="AR319" s="24">
        <v>0</v>
      </c>
      <c r="AS319" s="24">
        <v>0</v>
      </c>
      <c r="AT319" s="24">
        <v>0</v>
      </c>
      <c r="AU319" s="24">
        <v>20.625979999999998</v>
      </c>
      <c r="AV319" s="11">
        <v>0</v>
      </c>
      <c r="AW319" s="11">
        <v>0</v>
      </c>
      <c r="AX319" s="11">
        <v>0</v>
      </c>
      <c r="AY319" s="11">
        <v>0</v>
      </c>
      <c r="AZ319" s="10" t="s">
        <v>350</v>
      </c>
    </row>
    <row r="320" spans="1:52" ht="51.4" customHeight="1">
      <c r="A320" s="10" t="s">
        <v>50</v>
      </c>
      <c r="B320" s="16"/>
      <c r="C320" s="16" t="s">
        <v>103</v>
      </c>
      <c r="D320" s="16"/>
      <c r="E320" s="16" t="s">
        <v>351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 t="s">
        <v>51</v>
      </c>
      <c r="U320" s="16"/>
      <c r="V320" s="17"/>
      <c r="W320" s="17"/>
      <c r="X320" s="17"/>
      <c r="Y320" s="17"/>
      <c r="Z320" s="19" t="s">
        <v>50</v>
      </c>
      <c r="AA320" s="24">
        <v>127.69584</v>
      </c>
      <c r="AB320" s="24">
        <v>0</v>
      </c>
      <c r="AC320" s="24">
        <v>0</v>
      </c>
      <c r="AD320" s="24">
        <v>0</v>
      </c>
      <c r="AE320" s="24">
        <v>0</v>
      </c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>
        <v>36</v>
      </c>
      <c r="AQ320" s="24">
        <v>0</v>
      </c>
      <c r="AR320" s="24">
        <v>0</v>
      </c>
      <c r="AS320" s="24">
        <v>0</v>
      </c>
      <c r="AT320" s="24">
        <v>0</v>
      </c>
      <c r="AU320" s="24">
        <v>20.625979999999998</v>
      </c>
      <c r="AV320" s="11">
        <v>0</v>
      </c>
      <c r="AW320" s="11">
        <v>0</v>
      </c>
      <c r="AX320" s="11">
        <v>0</v>
      </c>
      <c r="AY320" s="11">
        <v>0</v>
      </c>
      <c r="AZ320" s="10" t="s">
        <v>50</v>
      </c>
    </row>
    <row r="321" spans="1:52" ht="85.5" customHeight="1">
      <c r="A321" s="10" t="s">
        <v>352</v>
      </c>
      <c r="B321" s="16"/>
      <c r="C321" s="16" t="s">
        <v>103</v>
      </c>
      <c r="D321" s="16"/>
      <c r="E321" s="16" t="s">
        <v>353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7"/>
      <c r="W321" s="17"/>
      <c r="X321" s="17"/>
      <c r="Y321" s="17"/>
      <c r="Z321" s="19" t="s">
        <v>352</v>
      </c>
      <c r="AA321" s="24">
        <v>347.31758000000002</v>
      </c>
      <c r="AB321" s="24">
        <v>0</v>
      </c>
      <c r="AC321" s="24">
        <v>334.02758</v>
      </c>
      <c r="AD321" s="24">
        <v>13.29</v>
      </c>
      <c r="AE321" s="24">
        <v>0</v>
      </c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>
        <v>0</v>
      </c>
      <c r="AQ321" s="24">
        <v>0</v>
      </c>
      <c r="AR321" s="24">
        <v>0</v>
      </c>
      <c r="AS321" s="24">
        <v>0</v>
      </c>
      <c r="AT321" s="24">
        <v>0</v>
      </c>
      <c r="AU321" s="24">
        <v>3.3740199999999998</v>
      </c>
      <c r="AV321" s="11">
        <v>0</v>
      </c>
      <c r="AW321" s="11">
        <v>0</v>
      </c>
      <c r="AX321" s="11">
        <v>3.3740199999999998</v>
      </c>
      <c r="AY321" s="11">
        <v>0</v>
      </c>
      <c r="AZ321" s="10" t="s">
        <v>352</v>
      </c>
    </row>
    <row r="322" spans="1:52" ht="51.4" customHeight="1">
      <c r="A322" s="10" t="s">
        <v>50</v>
      </c>
      <c r="B322" s="16"/>
      <c r="C322" s="16" t="s">
        <v>103</v>
      </c>
      <c r="D322" s="16"/>
      <c r="E322" s="16" t="s">
        <v>353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51</v>
      </c>
      <c r="U322" s="16"/>
      <c r="V322" s="17"/>
      <c r="W322" s="17"/>
      <c r="X322" s="17"/>
      <c r="Y322" s="17"/>
      <c r="Z322" s="19" t="s">
        <v>50</v>
      </c>
      <c r="AA322" s="24">
        <v>347.31758000000002</v>
      </c>
      <c r="AB322" s="24">
        <v>0</v>
      </c>
      <c r="AC322" s="24">
        <v>334.02758</v>
      </c>
      <c r="AD322" s="24">
        <v>13.29</v>
      </c>
      <c r="AE322" s="24">
        <v>0</v>
      </c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>
        <v>0</v>
      </c>
      <c r="AQ322" s="24">
        <v>0</v>
      </c>
      <c r="AR322" s="24">
        <v>0</v>
      </c>
      <c r="AS322" s="24">
        <v>0</v>
      </c>
      <c r="AT322" s="24">
        <v>0</v>
      </c>
      <c r="AU322" s="24">
        <v>3.3740199999999998</v>
      </c>
      <c r="AV322" s="11">
        <v>0</v>
      </c>
      <c r="AW322" s="11">
        <v>0</v>
      </c>
      <c r="AX322" s="11">
        <v>3.3740199999999998</v>
      </c>
      <c r="AY322" s="11">
        <v>0</v>
      </c>
      <c r="AZ322" s="10" t="s">
        <v>50</v>
      </c>
    </row>
    <row r="323" spans="1:52" ht="51.4" customHeight="1">
      <c r="A323" s="10" t="s">
        <v>41</v>
      </c>
      <c r="B323" s="16"/>
      <c r="C323" s="16" t="s">
        <v>103</v>
      </c>
      <c r="D323" s="16"/>
      <c r="E323" s="16" t="s">
        <v>43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7"/>
      <c r="W323" s="17"/>
      <c r="X323" s="17"/>
      <c r="Y323" s="17"/>
      <c r="Z323" s="19" t="s">
        <v>41</v>
      </c>
      <c r="AA323" s="24">
        <v>3447.64</v>
      </c>
      <c r="AB323" s="24">
        <v>0</v>
      </c>
      <c r="AC323" s="24">
        <v>27.05</v>
      </c>
      <c r="AD323" s="24">
        <v>0</v>
      </c>
      <c r="AE323" s="24">
        <v>0</v>
      </c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>
        <v>3328.52</v>
      </c>
      <c r="AQ323" s="24">
        <v>0</v>
      </c>
      <c r="AR323" s="24">
        <v>27.05</v>
      </c>
      <c r="AS323" s="24">
        <v>0</v>
      </c>
      <c r="AT323" s="24">
        <v>0</v>
      </c>
      <c r="AU323" s="24">
        <v>3355.57</v>
      </c>
      <c r="AV323" s="11">
        <v>0</v>
      </c>
      <c r="AW323" s="11">
        <v>54.1</v>
      </c>
      <c r="AX323" s="11">
        <v>0</v>
      </c>
      <c r="AY323" s="11">
        <v>0</v>
      </c>
      <c r="AZ323" s="10" t="s">
        <v>41</v>
      </c>
    </row>
    <row r="324" spans="1:52" ht="34.15" customHeight="1">
      <c r="A324" s="10" t="s">
        <v>44</v>
      </c>
      <c r="B324" s="16"/>
      <c r="C324" s="16" t="s">
        <v>103</v>
      </c>
      <c r="D324" s="16"/>
      <c r="E324" s="16" t="s">
        <v>45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7"/>
      <c r="W324" s="17"/>
      <c r="X324" s="17"/>
      <c r="Y324" s="17"/>
      <c r="Z324" s="19" t="s">
        <v>44</v>
      </c>
      <c r="AA324" s="24">
        <v>3447.64</v>
      </c>
      <c r="AB324" s="24">
        <v>0</v>
      </c>
      <c r="AC324" s="24">
        <v>27.05</v>
      </c>
      <c r="AD324" s="24">
        <v>0</v>
      </c>
      <c r="AE324" s="24">
        <v>0</v>
      </c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>
        <v>3328.52</v>
      </c>
      <c r="AQ324" s="24">
        <v>0</v>
      </c>
      <c r="AR324" s="24">
        <v>27.05</v>
      </c>
      <c r="AS324" s="24">
        <v>0</v>
      </c>
      <c r="AT324" s="24">
        <v>0</v>
      </c>
      <c r="AU324" s="24">
        <v>3355.57</v>
      </c>
      <c r="AV324" s="11">
        <v>0</v>
      </c>
      <c r="AW324" s="11">
        <v>54.1</v>
      </c>
      <c r="AX324" s="11">
        <v>0</v>
      </c>
      <c r="AY324" s="11">
        <v>0</v>
      </c>
      <c r="AZ324" s="10" t="s">
        <v>44</v>
      </c>
    </row>
    <row r="325" spans="1:52" ht="110.25" customHeight="1">
      <c r="A325" s="10" t="s">
        <v>84</v>
      </c>
      <c r="B325" s="16"/>
      <c r="C325" s="16" t="s">
        <v>103</v>
      </c>
      <c r="D325" s="16"/>
      <c r="E325" s="16" t="s">
        <v>85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7"/>
      <c r="W325" s="17"/>
      <c r="X325" s="17"/>
      <c r="Y325" s="17"/>
      <c r="Z325" s="19" t="s">
        <v>84</v>
      </c>
      <c r="AA325" s="24">
        <v>27.05</v>
      </c>
      <c r="AB325" s="24">
        <v>0</v>
      </c>
      <c r="AC325" s="24">
        <v>27.05</v>
      </c>
      <c r="AD325" s="24">
        <v>0</v>
      </c>
      <c r="AE325" s="24">
        <v>0</v>
      </c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>
        <v>27.05</v>
      </c>
      <c r="AQ325" s="24">
        <v>0</v>
      </c>
      <c r="AR325" s="24">
        <v>27.05</v>
      </c>
      <c r="AS325" s="24">
        <v>0</v>
      </c>
      <c r="AT325" s="24">
        <v>0</v>
      </c>
      <c r="AU325" s="24">
        <v>54.1</v>
      </c>
      <c r="AV325" s="11">
        <v>0</v>
      </c>
      <c r="AW325" s="11">
        <v>54.1</v>
      </c>
      <c r="AX325" s="11">
        <v>0</v>
      </c>
      <c r="AY325" s="11">
        <v>0</v>
      </c>
      <c r="AZ325" s="10" t="s">
        <v>84</v>
      </c>
    </row>
    <row r="326" spans="1:52" ht="93.75" customHeight="1">
      <c r="A326" s="10" t="s">
        <v>48</v>
      </c>
      <c r="B326" s="16"/>
      <c r="C326" s="16" t="s">
        <v>103</v>
      </c>
      <c r="D326" s="16"/>
      <c r="E326" s="16" t="s">
        <v>85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 t="s">
        <v>49</v>
      </c>
      <c r="U326" s="16"/>
      <c r="V326" s="17"/>
      <c r="W326" s="17"/>
      <c r="X326" s="17"/>
      <c r="Y326" s="17"/>
      <c r="Z326" s="19" t="s">
        <v>48</v>
      </c>
      <c r="AA326" s="24">
        <v>27.05</v>
      </c>
      <c r="AB326" s="24">
        <v>0</v>
      </c>
      <c r="AC326" s="24">
        <v>27.05</v>
      </c>
      <c r="AD326" s="24">
        <v>0</v>
      </c>
      <c r="AE326" s="24">
        <v>0</v>
      </c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>
        <v>27.05</v>
      </c>
      <c r="AQ326" s="24">
        <v>0</v>
      </c>
      <c r="AR326" s="24">
        <v>27.05</v>
      </c>
      <c r="AS326" s="24">
        <v>0</v>
      </c>
      <c r="AT326" s="24">
        <v>0</v>
      </c>
      <c r="AU326" s="24">
        <v>54.1</v>
      </c>
      <c r="AV326" s="11">
        <v>0</v>
      </c>
      <c r="AW326" s="11">
        <v>54.1</v>
      </c>
      <c r="AX326" s="11">
        <v>0</v>
      </c>
      <c r="AY326" s="11">
        <v>0</v>
      </c>
      <c r="AZ326" s="10" t="s">
        <v>48</v>
      </c>
    </row>
    <row r="327" spans="1:52" ht="34.15" customHeight="1">
      <c r="A327" s="10" t="s">
        <v>46</v>
      </c>
      <c r="B327" s="16"/>
      <c r="C327" s="16" t="s">
        <v>103</v>
      </c>
      <c r="D327" s="16"/>
      <c r="E327" s="16" t="s">
        <v>47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7"/>
      <c r="W327" s="17"/>
      <c r="X327" s="17"/>
      <c r="Y327" s="17"/>
      <c r="Z327" s="19" t="s">
        <v>46</v>
      </c>
      <c r="AA327" s="24">
        <v>3420.59</v>
      </c>
      <c r="AB327" s="24">
        <v>0</v>
      </c>
      <c r="AC327" s="24">
        <v>0</v>
      </c>
      <c r="AD327" s="24">
        <v>0</v>
      </c>
      <c r="AE327" s="24">
        <v>0</v>
      </c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>
        <v>3301.47</v>
      </c>
      <c r="AQ327" s="24">
        <v>0</v>
      </c>
      <c r="AR327" s="24">
        <v>0</v>
      </c>
      <c r="AS327" s="24">
        <v>0</v>
      </c>
      <c r="AT327" s="24">
        <v>0</v>
      </c>
      <c r="AU327" s="24">
        <v>3301.47</v>
      </c>
      <c r="AV327" s="11">
        <v>0</v>
      </c>
      <c r="AW327" s="11">
        <v>0</v>
      </c>
      <c r="AX327" s="11">
        <v>0</v>
      </c>
      <c r="AY327" s="11">
        <v>0</v>
      </c>
      <c r="AZ327" s="10" t="s">
        <v>46</v>
      </c>
    </row>
    <row r="328" spans="1:52" ht="95.25" customHeight="1">
      <c r="A328" s="10" t="s">
        <v>48</v>
      </c>
      <c r="B328" s="16"/>
      <c r="C328" s="16" t="s">
        <v>103</v>
      </c>
      <c r="D328" s="16"/>
      <c r="E328" s="16" t="s">
        <v>47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49</v>
      </c>
      <c r="U328" s="16"/>
      <c r="V328" s="17"/>
      <c r="W328" s="17"/>
      <c r="X328" s="17"/>
      <c r="Y328" s="17"/>
      <c r="Z328" s="19" t="s">
        <v>48</v>
      </c>
      <c r="AA328" s="24">
        <v>3108.69</v>
      </c>
      <c r="AB328" s="24">
        <v>0</v>
      </c>
      <c r="AC328" s="24">
        <v>0</v>
      </c>
      <c r="AD328" s="24">
        <v>0</v>
      </c>
      <c r="AE328" s="24">
        <v>0</v>
      </c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>
        <v>2977.91</v>
      </c>
      <c r="AQ328" s="24">
        <v>0</v>
      </c>
      <c r="AR328" s="24">
        <v>0</v>
      </c>
      <c r="AS328" s="24">
        <v>0</v>
      </c>
      <c r="AT328" s="24">
        <v>0</v>
      </c>
      <c r="AU328" s="24">
        <v>2977.91</v>
      </c>
      <c r="AV328" s="11">
        <v>0</v>
      </c>
      <c r="AW328" s="11">
        <v>0</v>
      </c>
      <c r="AX328" s="11">
        <v>0</v>
      </c>
      <c r="AY328" s="11">
        <v>0</v>
      </c>
      <c r="AZ328" s="10" t="s">
        <v>48</v>
      </c>
    </row>
    <row r="329" spans="1:52" ht="51.4" customHeight="1">
      <c r="A329" s="10" t="s">
        <v>50</v>
      </c>
      <c r="B329" s="16"/>
      <c r="C329" s="16" t="s">
        <v>103</v>
      </c>
      <c r="D329" s="16"/>
      <c r="E329" s="16" t="s">
        <v>47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 t="s">
        <v>51</v>
      </c>
      <c r="U329" s="16"/>
      <c r="V329" s="17"/>
      <c r="W329" s="17"/>
      <c r="X329" s="17"/>
      <c r="Y329" s="17"/>
      <c r="Z329" s="19" t="s">
        <v>50</v>
      </c>
      <c r="AA329" s="24">
        <v>221.536</v>
      </c>
      <c r="AB329" s="24">
        <v>0</v>
      </c>
      <c r="AC329" s="24">
        <v>0</v>
      </c>
      <c r="AD329" s="24">
        <v>0</v>
      </c>
      <c r="AE329" s="24">
        <v>0</v>
      </c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>
        <v>320.29599999999999</v>
      </c>
      <c r="AQ329" s="24">
        <v>0</v>
      </c>
      <c r="AR329" s="24">
        <v>0</v>
      </c>
      <c r="AS329" s="24">
        <v>0</v>
      </c>
      <c r="AT329" s="24">
        <v>0</v>
      </c>
      <c r="AU329" s="24">
        <v>320.29599999999999</v>
      </c>
      <c r="AV329" s="11">
        <v>0</v>
      </c>
      <c r="AW329" s="11">
        <v>0</v>
      </c>
      <c r="AX329" s="11">
        <v>0</v>
      </c>
      <c r="AY329" s="11">
        <v>0</v>
      </c>
      <c r="AZ329" s="10" t="s">
        <v>50</v>
      </c>
    </row>
    <row r="330" spans="1:52" ht="16.5" customHeight="1">
      <c r="A330" s="10" t="s">
        <v>59</v>
      </c>
      <c r="B330" s="16"/>
      <c r="C330" s="16" t="s">
        <v>103</v>
      </c>
      <c r="D330" s="16"/>
      <c r="E330" s="16" t="s">
        <v>47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 t="s">
        <v>60</v>
      </c>
      <c r="U330" s="16"/>
      <c r="V330" s="17"/>
      <c r="W330" s="17"/>
      <c r="X330" s="17"/>
      <c r="Y330" s="17"/>
      <c r="Z330" s="19" t="s">
        <v>59</v>
      </c>
      <c r="AA330" s="24">
        <v>90.364000000000004</v>
      </c>
      <c r="AB330" s="24">
        <v>0</v>
      </c>
      <c r="AC330" s="24">
        <v>0</v>
      </c>
      <c r="AD330" s="24">
        <v>0</v>
      </c>
      <c r="AE330" s="24">
        <v>0</v>
      </c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>
        <v>3.2639999999999998</v>
      </c>
      <c r="AQ330" s="24">
        <v>0</v>
      </c>
      <c r="AR330" s="24">
        <v>0</v>
      </c>
      <c r="AS330" s="24">
        <v>0</v>
      </c>
      <c r="AT330" s="24">
        <v>0</v>
      </c>
      <c r="AU330" s="24">
        <v>3.2639999999999998</v>
      </c>
      <c r="AV330" s="11">
        <v>0</v>
      </c>
      <c r="AW330" s="11">
        <v>0</v>
      </c>
      <c r="AX330" s="11">
        <v>0</v>
      </c>
      <c r="AY330" s="11">
        <v>0</v>
      </c>
      <c r="AZ330" s="10" t="s">
        <v>59</v>
      </c>
    </row>
    <row r="331" spans="1:52" ht="15.75" customHeight="1">
      <c r="A331" s="10" t="s">
        <v>102</v>
      </c>
      <c r="B331" s="16"/>
      <c r="C331" s="16" t="s">
        <v>354</v>
      </c>
      <c r="D331" s="16"/>
      <c r="E331" s="16" t="s">
        <v>189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7"/>
      <c r="W331" s="17"/>
      <c r="X331" s="17"/>
      <c r="Y331" s="17"/>
      <c r="Z331" s="19" t="s">
        <v>102</v>
      </c>
      <c r="AA331" s="24">
        <v>66569.258780000004</v>
      </c>
      <c r="AB331" s="24">
        <v>0</v>
      </c>
      <c r="AC331" s="24">
        <v>41116.045969999999</v>
      </c>
      <c r="AD331" s="24">
        <v>4568.4543299999996</v>
      </c>
      <c r="AE331" s="24">
        <v>0</v>
      </c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>
        <v>58807.89</v>
      </c>
      <c r="AQ331" s="24">
        <v>0</v>
      </c>
      <c r="AR331" s="24">
        <v>32673</v>
      </c>
      <c r="AS331" s="24">
        <v>4217.6400000000003</v>
      </c>
      <c r="AT331" s="24">
        <v>0</v>
      </c>
      <c r="AU331" s="24">
        <v>46119.06</v>
      </c>
      <c r="AV331" s="11">
        <v>0</v>
      </c>
      <c r="AW331" s="11">
        <v>32673</v>
      </c>
      <c r="AX331" s="11">
        <v>0</v>
      </c>
      <c r="AY331" s="11">
        <v>0</v>
      </c>
      <c r="AZ331" s="10" t="s">
        <v>102</v>
      </c>
    </row>
    <row r="332" spans="1:52" ht="51.4" customHeight="1">
      <c r="A332" s="10" t="s">
        <v>355</v>
      </c>
      <c r="B332" s="16"/>
      <c r="C332" s="16" t="s">
        <v>354</v>
      </c>
      <c r="D332" s="16"/>
      <c r="E332" s="16" t="s">
        <v>356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7"/>
      <c r="W332" s="17"/>
      <c r="X332" s="17"/>
      <c r="Y332" s="17"/>
      <c r="Z332" s="19" t="s">
        <v>355</v>
      </c>
      <c r="AA332" s="24">
        <v>66569.258780000004</v>
      </c>
      <c r="AB332" s="24">
        <v>0</v>
      </c>
      <c r="AC332" s="24">
        <v>41116.045969999999</v>
      </c>
      <c r="AD332" s="24">
        <v>4568.4543299999996</v>
      </c>
      <c r="AE332" s="24">
        <v>0</v>
      </c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>
        <v>58807.89</v>
      </c>
      <c r="AQ332" s="24">
        <v>0</v>
      </c>
      <c r="AR332" s="24">
        <v>32673</v>
      </c>
      <c r="AS332" s="24">
        <v>4217.6400000000003</v>
      </c>
      <c r="AT332" s="24">
        <v>0</v>
      </c>
      <c r="AU332" s="24">
        <v>46119.06</v>
      </c>
      <c r="AV332" s="11">
        <v>0</v>
      </c>
      <c r="AW332" s="11">
        <v>32673</v>
      </c>
      <c r="AX332" s="11">
        <v>0</v>
      </c>
      <c r="AY332" s="11">
        <v>0</v>
      </c>
      <c r="AZ332" s="10" t="s">
        <v>355</v>
      </c>
    </row>
    <row r="333" spans="1:52" ht="34.15" customHeight="1">
      <c r="A333" s="10" t="s">
        <v>357</v>
      </c>
      <c r="B333" s="16"/>
      <c r="C333" s="16" t="s">
        <v>354</v>
      </c>
      <c r="D333" s="16"/>
      <c r="E333" s="16" t="s">
        <v>358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7"/>
      <c r="W333" s="17"/>
      <c r="X333" s="17"/>
      <c r="Y333" s="17"/>
      <c r="Z333" s="19" t="s">
        <v>357</v>
      </c>
      <c r="AA333" s="24">
        <v>65427.128770000003</v>
      </c>
      <c r="AB333" s="24">
        <v>0</v>
      </c>
      <c r="AC333" s="24">
        <v>41116.045969999999</v>
      </c>
      <c r="AD333" s="24">
        <v>4568.4543299999996</v>
      </c>
      <c r="AE333" s="24">
        <v>0</v>
      </c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>
        <v>58807.89</v>
      </c>
      <c r="AQ333" s="24">
        <v>0</v>
      </c>
      <c r="AR333" s="24">
        <v>32673</v>
      </c>
      <c r="AS333" s="24">
        <v>4217.6400000000003</v>
      </c>
      <c r="AT333" s="24">
        <v>0</v>
      </c>
      <c r="AU333" s="24">
        <v>46119.06</v>
      </c>
      <c r="AV333" s="11">
        <v>0</v>
      </c>
      <c r="AW333" s="11">
        <v>32673</v>
      </c>
      <c r="AX333" s="11">
        <v>0</v>
      </c>
      <c r="AY333" s="11">
        <v>0</v>
      </c>
      <c r="AZ333" s="10" t="s">
        <v>357</v>
      </c>
    </row>
    <row r="334" spans="1:52" ht="33" customHeight="1">
      <c r="A334" s="10" t="s">
        <v>359</v>
      </c>
      <c r="B334" s="16"/>
      <c r="C334" s="16" t="s">
        <v>354</v>
      </c>
      <c r="D334" s="16"/>
      <c r="E334" s="16" t="s">
        <v>360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7"/>
      <c r="W334" s="17"/>
      <c r="X334" s="17"/>
      <c r="Y334" s="17"/>
      <c r="Z334" s="19" t="s">
        <v>359</v>
      </c>
      <c r="AA334" s="24">
        <v>65427.128770000003</v>
      </c>
      <c r="AB334" s="24">
        <v>0</v>
      </c>
      <c r="AC334" s="24">
        <v>41116.045969999999</v>
      </c>
      <c r="AD334" s="24">
        <v>4568.4543299999996</v>
      </c>
      <c r="AE334" s="24">
        <v>0</v>
      </c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>
        <v>58807.89</v>
      </c>
      <c r="AQ334" s="24">
        <v>0</v>
      </c>
      <c r="AR334" s="24">
        <v>32673</v>
      </c>
      <c r="AS334" s="24">
        <v>4217.6400000000003</v>
      </c>
      <c r="AT334" s="24">
        <v>0</v>
      </c>
      <c r="AU334" s="24">
        <v>46119.06</v>
      </c>
      <c r="AV334" s="11">
        <v>0</v>
      </c>
      <c r="AW334" s="11">
        <v>32673</v>
      </c>
      <c r="AX334" s="11">
        <v>0</v>
      </c>
      <c r="AY334" s="11">
        <v>0</v>
      </c>
      <c r="AZ334" s="10" t="s">
        <v>359</v>
      </c>
    </row>
    <row r="335" spans="1:52" ht="33" customHeight="1">
      <c r="A335" s="10" t="s">
        <v>361</v>
      </c>
      <c r="B335" s="16"/>
      <c r="C335" s="16" t="s">
        <v>354</v>
      </c>
      <c r="D335" s="16"/>
      <c r="E335" s="16" t="s">
        <v>362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7"/>
      <c r="W335" s="17"/>
      <c r="X335" s="17"/>
      <c r="Y335" s="17"/>
      <c r="Z335" s="19" t="s">
        <v>361</v>
      </c>
      <c r="AA335" s="24">
        <v>20884.75848</v>
      </c>
      <c r="AB335" s="24">
        <v>0</v>
      </c>
      <c r="AC335" s="24">
        <v>0</v>
      </c>
      <c r="AD335" s="24">
        <v>0</v>
      </c>
      <c r="AE335" s="24">
        <v>0</v>
      </c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>
        <v>21917.25</v>
      </c>
      <c r="AQ335" s="24">
        <v>0</v>
      </c>
      <c r="AR335" s="24">
        <v>0</v>
      </c>
      <c r="AS335" s="24">
        <v>0</v>
      </c>
      <c r="AT335" s="24">
        <v>0</v>
      </c>
      <c r="AU335" s="24">
        <v>13446.06</v>
      </c>
      <c r="AV335" s="11">
        <v>0</v>
      </c>
      <c r="AW335" s="11">
        <v>0</v>
      </c>
      <c r="AX335" s="11">
        <v>0</v>
      </c>
      <c r="AY335" s="11">
        <v>0</v>
      </c>
      <c r="AZ335" s="10" t="s">
        <v>361</v>
      </c>
    </row>
    <row r="336" spans="1:52" ht="51.4" customHeight="1">
      <c r="A336" s="10" t="s">
        <v>50</v>
      </c>
      <c r="B336" s="16"/>
      <c r="C336" s="16" t="s">
        <v>354</v>
      </c>
      <c r="D336" s="16"/>
      <c r="E336" s="16" t="s">
        <v>362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51</v>
      </c>
      <c r="U336" s="16"/>
      <c r="V336" s="17"/>
      <c r="W336" s="17"/>
      <c r="X336" s="17"/>
      <c r="Y336" s="17"/>
      <c r="Z336" s="19" t="s">
        <v>50</v>
      </c>
      <c r="AA336" s="24">
        <v>16680.211800000001</v>
      </c>
      <c r="AB336" s="24">
        <v>0</v>
      </c>
      <c r="AC336" s="24">
        <v>0</v>
      </c>
      <c r="AD336" s="24">
        <v>0</v>
      </c>
      <c r="AE336" s="24">
        <v>0</v>
      </c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>
        <v>21917.25</v>
      </c>
      <c r="AQ336" s="24">
        <v>0</v>
      </c>
      <c r="AR336" s="24">
        <v>0</v>
      </c>
      <c r="AS336" s="24">
        <v>0</v>
      </c>
      <c r="AT336" s="24">
        <v>0</v>
      </c>
      <c r="AU336" s="24">
        <v>13446.06</v>
      </c>
      <c r="AV336" s="11">
        <v>0</v>
      </c>
      <c r="AW336" s="11">
        <v>0</v>
      </c>
      <c r="AX336" s="11">
        <v>0</v>
      </c>
      <c r="AY336" s="11">
        <v>0</v>
      </c>
      <c r="AZ336" s="10" t="s">
        <v>50</v>
      </c>
    </row>
    <row r="337" spans="1:52" ht="49.5" customHeight="1">
      <c r="A337" s="10" t="s">
        <v>208</v>
      </c>
      <c r="B337" s="16"/>
      <c r="C337" s="16" t="s">
        <v>354</v>
      </c>
      <c r="D337" s="16"/>
      <c r="E337" s="16" t="s">
        <v>362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 t="s">
        <v>209</v>
      </c>
      <c r="U337" s="16"/>
      <c r="V337" s="17"/>
      <c r="W337" s="17"/>
      <c r="X337" s="17"/>
      <c r="Y337" s="17"/>
      <c r="Z337" s="19" t="s">
        <v>208</v>
      </c>
      <c r="AA337" s="24">
        <v>4204.5466800000004</v>
      </c>
      <c r="AB337" s="24">
        <v>0</v>
      </c>
      <c r="AC337" s="24">
        <v>0</v>
      </c>
      <c r="AD337" s="24">
        <v>0</v>
      </c>
      <c r="AE337" s="24">
        <v>0</v>
      </c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>
        <v>0</v>
      </c>
      <c r="AQ337" s="24">
        <v>0</v>
      </c>
      <c r="AR337" s="24">
        <v>0</v>
      </c>
      <c r="AS337" s="24">
        <v>0</v>
      </c>
      <c r="AT337" s="24">
        <v>0</v>
      </c>
      <c r="AU337" s="24">
        <v>0</v>
      </c>
      <c r="AV337" s="11">
        <v>0</v>
      </c>
      <c r="AW337" s="11">
        <v>0</v>
      </c>
      <c r="AX337" s="11">
        <v>0</v>
      </c>
      <c r="AY337" s="11">
        <v>0</v>
      </c>
      <c r="AZ337" s="10" t="s">
        <v>208</v>
      </c>
    </row>
    <row r="338" spans="1:52" ht="102.6" customHeight="1">
      <c r="A338" s="10" t="s">
        <v>363</v>
      </c>
      <c r="B338" s="16"/>
      <c r="C338" s="16" t="s">
        <v>354</v>
      </c>
      <c r="D338" s="16"/>
      <c r="E338" s="16" t="s">
        <v>364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7"/>
      <c r="W338" s="17"/>
      <c r="X338" s="17"/>
      <c r="Y338" s="17"/>
      <c r="Z338" s="19" t="s">
        <v>363</v>
      </c>
      <c r="AA338" s="24">
        <v>44542.370289999999</v>
      </c>
      <c r="AB338" s="24">
        <v>0</v>
      </c>
      <c r="AC338" s="24">
        <v>41116.045969999999</v>
      </c>
      <c r="AD338" s="24">
        <v>4568.4543299999996</v>
      </c>
      <c r="AE338" s="24">
        <v>0</v>
      </c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>
        <v>36890.639999999999</v>
      </c>
      <c r="AQ338" s="24">
        <v>0</v>
      </c>
      <c r="AR338" s="24">
        <v>32673</v>
      </c>
      <c r="AS338" s="24">
        <v>4217.6400000000003</v>
      </c>
      <c r="AT338" s="24">
        <v>0</v>
      </c>
      <c r="AU338" s="24">
        <v>32673</v>
      </c>
      <c r="AV338" s="11">
        <v>0</v>
      </c>
      <c r="AW338" s="11">
        <v>32673</v>
      </c>
      <c r="AX338" s="11">
        <v>0</v>
      </c>
      <c r="AY338" s="11">
        <v>0</v>
      </c>
      <c r="AZ338" s="10" t="s">
        <v>363</v>
      </c>
    </row>
    <row r="339" spans="1:52" ht="51.4" customHeight="1">
      <c r="A339" s="10" t="s">
        <v>50</v>
      </c>
      <c r="B339" s="16"/>
      <c r="C339" s="16" t="s">
        <v>354</v>
      </c>
      <c r="D339" s="16"/>
      <c r="E339" s="16" t="s">
        <v>364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 t="s">
        <v>51</v>
      </c>
      <c r="U339" s="16"/>
      <c r="V339" s="17"/>
      <c r="W339" s="17"/>
      <c r="X339" s="17"/>
      <c r="Y339" s="17"/>
      <c r="Z339" s="19" t="s">
        <v>50</v>
      </c>
      <c r="AA339" s="24">
        <v>43532.715400000001</v>
      </c>
      <c r="AB339" s="24">
        <v>0</v>
      </c>
      <c r="AC339" s="24">
        <v>41116.045969999999</v>
      </c>
      <c r="AD339" s="24">
        <v>4568.4495500000003</v>
      </c>
      <c r="AE339" s="24">
        <v>0</v>
      </c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>
        <v>36303.33</v>
      </c>
      <c r="AQ339" s="24">
        <v>0</v>
      </c>
      <c r="AR339" s="24">
        <v>32673</v>
      </c>
      <c r="AS339" s="24">
        <v>3630.33</v>
      </c>
      <c r="AT339" s="24">
        <v>0</v>
      </c>
      <c r="AU339" s="24">
        <v>32673</v>
      </c>
      <c r="AV339" s="11">
        <v>0</v>
      </c>
      <c r="AW339" s="11">
        <v>32673</v>
      </c>
      <c r="AX339" s="11">
        <v>0</v>
      </c>
      <c r="AY339" s="11">
        <v>0</v>
      </c>
      <c r="AZ339" s="10" t="s">
        <v>50</v>
      </c>
    </row>
    <row r="340" spans="1:52" ht="18.75" customHeight="1">
      <c r="A340" s="10" t="s">
        <v>59</v>
      </c>
      <c r="B340" s="16"/>
      <c r="C340" s="16" t="s">
        <v>354</v>
      </c>
      <c r="D340" s="16"/>
      <c r="E340" s="16" t="s">
        <v>364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60</v>
      </c>
      <c r="U340" s="16"/>
      <c r="V340" s="17"/>
      <c r="W340" s="17"/>
      <c r="X340" s="17"/>
      <c r="Y340" s="17"/>
      <c r="Z340" s="19" t="s">
        <v>59</v>
      </c>
      <c r="AA340" s="24">
        <v>1009.65489</v>
      </c>
      <c r="AB340" s="24">
        <v>0</v>
      </c>
      <c r="AC340" s="24">
        <v>0</v>
      </c>
      <c r="AD340" s="24">
        <v>4.7800000000000004E-3</v>
      </c>
      <c r="AE340" s="24">
        <v>0</v>
      </c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>
        <v>587.30999999999995</v>
      </c>
      <c r="AQ340" s="24">
        <v>0</v>
      </c>
      <c r="AR340" s="24">
        <v>0</v>
      </c>
      <c r="AS340" s="24">
        <v>587.30999999999995</v>
      </c>
      <c r="AT340" s="24">
        <v>0</v>
      </c>
      <c r="AU340" s="24">
        <v>0</v>
      </c>
      <c r="AV340" s="11">
        <v>0</v>
      </c>
      <c r="AW340" s="11">
        <v>0</v>
      </c>
      <c r="AX340" s="11">
        <v>0</v>
      </c>
      <c r="AY340" s="11">
        <v>0</v>
      </c>
      <c r="AZ340" s="10" t="s">
        <v>59</v>
      </c>
    </row>
    <row r="341" spans="1:52" ht="34.15" customHeight="1">
      <c r="A341" s="10" t="s">
        <v>365</v>
      </c>
      <c r="B341" s="16"/>
      <c r="C341" s="16" t="s">
        <v>354</v>
      </c>
      <c r="D341" s="16"/>
      <c r="E341" s="16" t="s">
        <v>366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7"/>
      <c r="W341" s="17"/>
      <c r="X341" s="17"/>
      <c r="Y341" s="17"/>
      <c r="Z341" s="19" t="s">
        <v>365</v>
      </c>
      <c r="AA341" s="24">
        <v>1142.1300100000001</v>
      </c>
      <c r="AB341" s="24">
        <v>0</v>
      </c>
      <c r="AC341" s="24">
        <v>0</v>
      </c>
      <c r="AD341" s="24">
        <v>0</v>
      </c>
      <c r="AE341" s="24">
        <v>0</v>
      </c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>
        <v>0</v>
      </c>
      <c r="AQ341" s="24">
        <v>0</v>
      </c>
      <c r="AR341" s="24">
        <v>0</v>
      </c>
      <c r="AS341" s="24">
        <v>0</v>
      </c>
      <c r="AT341" s="24">
        <v>0</v>
      </c>
      <c r="AU341" s="24">
        <v>0</v>
      </c>
      <c r="AV341" s="11">
        <v>0</v>
      </c>
      <c r="AW341" s="11">
        <v>0</v>
      </c>
      <c r="AX341" s="11">
        <v>0</v>
      </c>
      <c r="AY341" s="11">
        <v>0</v>
      </c>
      <c r="AZ341" s="10" t="s">
        <v>365</v>
      </c>
    </row>
    <row r="342" spans="1:52" ht="33.75" customHeight="1">
      <c r="A342" s="10" t="s">
        <v>367</v>
      </c>
      <c r="B342" s="16"/>
      <c r="C342" s="16" t="s">
        <v>354</v>
      </c>
      <c r="D342" s="16"/>
      <c r="E342" s="16" t="s">
        <v>368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7"/>
      <c r="W342" s="17"/>
      <c r="X342" s="17"/>
      <c r="Y342" s="17"/>
      <c r="Z342" s="19" t="s">
        <v>367</v>
      </c>
      <c r="AA342" s="24">
        <v>1142.1300100000001</v>
      </c>
      <c r="AB342" s="24">
        <v>0</v>
      </c>
      <c r="AC342" s="24">
        <v>0</v>
      </c>
      <c r="AD342" s="24">
        <v>0</v>
      </c>
      <c r="AE342" s="24">
        <v>0</v>
      </c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4">
        <v>0</v>
      </c>
      <c r="AV342" s="11">
        <v>0</v>
      </c>
      <c r="AW342" s="11">
        <v>0</v>
      </c>
      <c r="AX342" s="11">
        <v>0</v>
      </c>
      <c r="AY342" s="11">
        <v>0</v>
      </c>
      <c r="AZ342" s="10" t="s">
        <v>367</v>
      </c>
    </row>
    <row r="343" spans="1:52" ht="34.15" customHeight="1">
      <c r="A343" s="10" t="s">
        <v>369</v>
      </c>
      <c r="B343" s="16"/>
      <c r="C343" s="16" t="s">
        <v>354</v>
      </c>
      <c r="D343" s="16"/>
      <c r="E343" s="16" t="s">
        <v>370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7"/>
      <c r="W343" s="17"/>
      <c r="X343" s="17"/>
      <c r="Y343" s="17"/>
      <c r="Z343" s="19" t="s">
        <v>369</v>
      </c>
      <c r="AA343" s="24">
        <v>1142.1300100000001</v>
      </c>
      <c r="AB343" s="24">
        <v>0</v>
      </c>
      <c r="AC343" s="24">
        <v>0</v>
      </c>
      <c r="AD343" s="24">
        <v>0</v>
      </c>
      <c r="AE343" s="24">
        <v>0</v>
      </c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>
        <v>0</v>
      </c>
      <c r="AQ343" s="24">
        <v>0</v>
      </c>
      <c r="AR343" s="24">
        <v>0</v>
      </c>
      <c r="AS343" s="24">
        <v>0</v>
      </c>
      <c r="AT343" s="24">
        <v>0</v>
      </c>
      <c r="AU343" s="24">
        <v>0</v>
      </c>
      <c r="AV343" s="11">
        <v>0</v>
      </c>
      <c r="AW343" s="11">
        <v>0</v>
      </c>
      <c r="AX343" s="11">
        <v>0</v>
      </c>
      <c r="AY343" s="11">
        <v>0</v>
      </c>
      <c r="AZ343" s="10" t="s">
        <v>369</v>
      </c>
    </row>
    <row r="344" spans="1:52" ht="51.4" customHeight="1">
      <c r="A344" s="10" t="s">
        <v>50</v>
      </c>
      <c r="B344" s="16"/>
      <c r="C344" s="16" t="s">
        <v>354</v>
      </c>
      <c r="D344" s="16"/>
      <c r="E344" s="16" t="s">
        <v>370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51</v>
      </c>
      <c r="U344" s="16"/>
      <c r="V344" s="17"/>
      <c r="W344" s="17"/>
      <c r="X344" s="17"/>
      <c r="Y344" s="17"/>
      <c r="Z344" s="19" t="s">
        <v>50</v>
      </c>
      <c r="AA344" s="24">
        <v>1142.1300100000001</v>
      </c>
      <c r="AB344" s="24">
        <v>0</v>
      </c>
      <c r="AC344" s="24">
        <v>0</v>
      </c>
      <c r="AD344" s="24">
        <v>0</v>
      </c>
      <c r="AE344" s="24">
        <v>0</v>
      </c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>
        <v>0</v>
      </c>
      <c r="AQ344" s="24">
        <v>0</v>
      </c>
      <c r="AR344" s="24">
        <v>0</v>
      </c>
      <c r="AS344" s="24">
        <v>0</v>
      </c>
      <c r="AT344" s="24">
        <v>0</v>
      </c>
      <c r="AU344" s="24">
        <v>0</v>
      </c>
      <c r="AV344" s="11">
        <v>0</v>
      </c>
      <c r="AW344" s="11">
        <v>0</v>
      </c>
      <c r="AX344" s="11">
        <v>0</v>
      </c>
      <c r="AY344" s="11">
        <v>0</v>
      </c>
      <c r="AZ344" s="10" t="s">
        <v>50</v>
      </c>
    </row>
    <row r="345" spans="1:52" ht="16.5" customHeight="1">
      <c r="A345" s="10" t="s">
        <v>102</v>
      </c>
      <c r="B345" s="16"/>
      <c r="C345" s="16" t="s">
        <v>188</v>
      </c>
      <c r="D345" s="16"/>
      <c r="E345" s="16" t="s">
        <v>104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7"/>
      <c r="W345" s="17"/>
      <c r="X345" s="17"/>
      <c r="Y345" s="17"/>
      <c r="Z345" s="19" t="s">
        <v>102</v>
      </c>
      <c r="AA345" s="24">
        <v>686.67652999999996</v>
      </c>
      <c r="AB345" s="24">
        <v>0</v>
      </c>
      <c r="AC345" s="24">
        <v>0</v>
      </c>
      <c r="AD345" s="24">
        <v>35.776530000000001</v>
      </c>
      <c r="AE345" s="24">
        <v>0</v>
      </c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>
        <v>761.9</v>
      </c>
      <c r="AQ345" s="24">
        <v>0</v>
      </c>
      <c r="AR345" s="24">
        <v>0</v>
      </c>
      <c r="AS345" s="24">
        <v>400</v>
      </c>
      <c r="AT345" s="24">
        <v>0</v>
      </c>
      <c r="AU345" s="24">
        <v>2319.4</v>
      </c>
      <c r="AV345" s="11">
        <v>0</v>
      </c>
      <c r="AW345" s="11">
        <v>0</v>
      </c>
      <c r="AX345" s="11">
        <v>1957.5</v>
      </c>
      <c r="AY345" s="11">
        <v>0</v>
      </c>
      <c r="AZ345" s="10" t="s">
        <v>102</v>
      </c>
    </row>
    <row r="346" spans="1:52" ht="64.5" customHeight="1">
      <c r="A346" s="10" t="s">
        <v>340</v>
      </c>
      <c r="B346" s="16"/>
      <c r="C346" s="16" t="s">
        <v>188</v>
      </c>
      <c r="D346" s="16"/>
      <c r="E346" s="16" t="s">
        <v>341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7"/>
      <c r="W346" s="17"/>
      <c r="X346" s="17"/>
      <c r="Y346" s="17"/>
      <c r="Z346" s="19" t="s">
        <v>340</v>
      </c>
      <c r="AA346" s="24">
        <v>686.67652999999996</v>
      </c>
      <c r="AB346" s="24">
        <v>0</v>
      </c>
      <c r="AC346" s="24">
        <v>0</v>
      </c>
      <c r="AD346" s="24">
        <v>35.776530000000001</v>
      </c>
      <c r="AE346" s="24">
        <v>0</v>
      </c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>
        <v>761.9</v>
      </c>
      <c r="AQ346" s="24">
        <v>0</v>
      </c>
      <c r="AR346" s="24">
        <v>0</v>
      </c>
      <c r="AS346" s="24">
        <v>400</v>
      </c>
      <c r="AT346" s="24">
        <v>0</v>
      </c>
      <c r="AU346" s="24">
        <v>2319.4</v>
      </c>
      <c r="AV346" s="11">
        <v>0</v>
      </c>
      <c r="AW346" s="11">
        <v>0</v>
      </c>
      <c r="AX346" s="11">
        <v>1957.5</v>
      </c>
      <c r="AY346" s="11">
        <v>0</v>
      </c>
      <c r="AZ346" s="10" t="s">
        <v>340</v>
      </c>
    </row>
    <row r="347" spans="1:52" ht="46.5" customHeight="1">
      <c r="A347" s="10" t="s">
        <v>371</v>
      </c>
      <c r="B347" s="16"/>
      <c r="C347" s="16" t="s">
        <v>188</v>
      </c>
      <c r="D347" s="16"/>
      <c r="E347" s="16" t="s">
        <v>372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7"/>
      <c r="W347" s="17"/>
      <c r="X347" s="17"/>
      <c r="Y347" s="17"/>
      <c r="Z347" s="19" t="s">
        <v>371</v>
      </c>
      <c r="AA347" s="24">
        <v>686.67652999999996</v>
      </c>
      <c r="AB347" s="24">
        <v>0</v>
      </c>
      <c r="AC347" s="24">
        <v>0</v>
      </c>
      <c r="AD347" s="24">
        <v>35.776530000000001</v>
      </c>
      <c r="AE347" s="24">
        <v>0</v>
      </c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>
        <v>761.9</v>
      </c>
      <c r="AQ347" s="24">
        <v>0</v>
      </c>
      <c r="AR347" s="24">
        <v>0</v>
      </c>
      <c r="AS347" s="24">
        <v>400</v>
      </c>
      <c r="AT347" s="24">
        <v>0</v>
      </c>
      <c r="AU347" s="24">
        <v>2319.4</v>
      </c>
      <c r="AV347" s="11">
        <v>0</v>
      </c>
      <c r="AW347" s="11">
        <v>0</v>
      </c>
      <c r="AX347" s="11">
        <v>1957.5</v>
      </c>
      <c r="AY347" s="11">
        <v>0</v>
      </c>
      <c r="AZ347" s="10" t="s">
        <v>371</v>
      </c>
    </row>
    <row r="348" spans="1:52" ht="49.5" customHeight="1">
      <c r="A348" s="10" t="s">
        <v>371</v>
      </c>
      <c r="B348" s="16"/>
      <c r="C348" s="16" t="s">
        <v>188</v>
      </c>
      <c r="D348" s="16"/>
      <c r="E348" s="16" t="s">
        <v>373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7"/>
      <c r="W348" s="17"/>
      <c r="X348" s="17"/>
      <c r="Y348" s="17"/>
      <c r="Z348" s="19" t="s">
        <v>371</v>
      </c>
      <c r="AA348" s="24">
        <v>686.67652999999996</v>
      </c>
      <c r="AB348" s="24">
        <v>0</v>
      </c>
      <c r="AC348" s="24">
        <v>0</v>
      </c>
      <c r="AD348" s="24">
        <v>35.776530000000001</v>
      </c>
      <c r="AE348" s="24">
        <v>0</v>
      </c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>
        <v>761.9</v>
      </c>
      <c r="AQ348" s="24">
        <v>0</v>
      </c>
      <c r="AR348" s="24">
        <v>0</v>
      </c>
      <c r="AS348" s="24">
        <v>400</v>
      </c>
      <c r="AT348" s="24">
        <v>0</v>
      </c>
      <c r="AU348" s="24">
        <v>2319.4</v>
      </c>
      <c r="AV348" s="11">
        <v>0</v>
      </c>
      <c r="AW348" s="11">
        <v>0</v>
      </c>
      <c r="AX348" s="11">
        <v>1957.5</v>
      </c>
      <c r="AY348" s="11">
        <v>0</v>
      </c>
      <c r="AZ348" s="10" t="s">
        <v>371</v>
      </c>
    </row>
    <row r="349" spans="1:52" ht="34.15" customHeight="1">
      <c r="A349" s="10" t="s">
        <v>374</v>
      </c>
      <c r="B349" s="16"/>
      <c r="C349" s="16" t="s">
        <v>188</v>
      </c>
      <c r="D349" s="16"/>
      <c r="E349" s="16" t="s">
        <v>375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7"/>
      <c r="W349" s="17"/>
      <c r="X349" s="17"/>
      <c r="Y349" s="17"/>
      <c r="Z349" s="19" t="s">
        <v>374</v>
      </c>
      <c r="AA349" s="24">
        <v>526</v>
      </c>
      <c r="AB349" s="24">
        <v>0</v>
      </c>
      <c r="AC349" s="24">
        <v>0</v>
      </c>
      <c r="AD349" s="24">
        <v>0</v>
      </c>
      <c r="AE349" s="24">
        <v>0</v>
      </c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>
        <v>237</v>
      </c>
      <c r="AQ349" s="24">
        <v>0</v>
      </c>
      <c r="AR349" s="24">
        <v>0</v>
      </c>
      <c r="AS349" s="24">
        <v>0</v>
      </c>
      <c r="AT349" s="24">
        <v>0</v>
      </c>
      <c r="AU349" s="24">
        <v>237</v>
      </c>
      <c r="AV349" s="11">
        <v>0</v>
      </c>
      <c r="AW349" s="11">
        <v>0</v>
      </c>
      <c r="AX349" s="11">
        <v>0</v>
      </c>
      <c r="AY349" s="11">
        <v>0</v>
      </c>
      <c r="AZ349" s="10" t="s">
        <v>374</v>
      </c>
    </row>
    <row r="350" spans="1:52" ht="51.4" customHeight="1">
      <c r="A350" s="10" t="s">
        <v>50</v>
      </c>
      <c r="B350" s="16"/>
      <c r="C350" s="16" t="s">
        <v>188</v>
      </c>
      <c r="D350" s="16"/>
      <c r="E350" s="16" t="s">
        <v>375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51</v>
      </c>
      <c r="U350" s="16"/>
      <c r="V350" s="17"/>
      <c r="W350" s="17"/>
      <c r="X350" s="17"/>
      <c r="Y350" s="17"/>
      <c r="Z350" s="19" t="s">
        <v>50</v>
      </c>
      <c r="AA350" s="24">
        <v>526</v>
      </c>
      <c r="AB350" s="24">
        <v>0</v>
      </c>
      <c r="AC350" s="24">
        <v>0</v>
      </c>
      <c r="AD350" s="24">
        <v>0</v>
      </c>
      <c r="AE350" s="24">
        <v>0</v>
      </c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>
        <v>237</v>
      </c>
      <c r="AQ350" s="24">
        <v>0</v>
      </c>
      <c r="AR350" s="24">
        <v>0</v>
      </c>
      <c r="AS350" s="24">
        <v>0</v>
      </c>
      <c r="AT350" s="24">
        <v>0</v>
      </c>
      <c r="AU350" s="24">
        <v>237</v>
      </c>
      <c r="AV350" s="11">
        <v>0</v>
      </c>
      <c r="AW350" s="11">
        <v>0</v>
      </c>
      <c r="AX350" s="11">
        <v>0</v>
      </c>
      <c r="AY350" s="11">
        <v>0</v>
      </c>
      <c r="AZ350" s="10" t="s">
        <v>50</v>
      </c>
    </row>
    <row r="351" spans="1:52" ht="18" customHeight="1">
      <c r="A351" s="10" t="s">
        <v>376</v>
      </c>
      <c r="B351" s="16"/>
      <c r="C351" s="16" t="s">
        <v>188</v>
      </c>
      <c r="D351" s="16"/>
      <c r="E351" s="16" t="s">
        <v>377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7"/>
      <c r="W351" s="17"/>
      <c r="X351" s="17"/>
      <c r="Y351" s="17"/>
      <c r="Z351" s="19" t="s">
        <v>376</v>
      </c>
      <c r="AA351" s="24">
        <v>124.9</v>
      </c>
      <c r="AB351" s="24">
        <v>0</v>
      </c>
      <c r="AC351" s="24">
        <v>0</v>
      </c>
      <c r="AD351" s="24">
        <v>0</v>
      </c>
      <c r="AE351" s="24">
        <v>0</v>
      </c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>
        <v>124.9</v>
      </c>
      <c r="AQ351" s="24">
        <v>0</v>
      </c>
      <c r="AR351" s="24">
        <v>0</v>
      </c>
      <c r="AS351" s="24">
        <v>0</v>
      </c>
      <c r="AT351" s="24">
        <v>0</v>
      </c>
      <c r="AU351" s="24">
        <v>124.9</v>
      </c>
      <c r="AV351" s="11">
        <v>0</v>
      </c>
      <c r="AW351" s="11">
        <v>0</v>
      </c>
      <c r="AX351" s="11">
        <v>0</v>
      </c>
      <c r="AY351" s="11">
        <v>0</v>
      </c>
      <c r="AZ351" s="10" t="s">
        <v>376</v>
      </c>
    </row>
    <row r="352" spans="1:52" ht="51.4" customHeight="1">
      <c r="A352" s="10" t="s">
        <v>50</v>
      </c>
      <c r="B352" s="16"/>
      <c r="C352" s="16" t="s">
        <v>188</v>
      </c>
      <c r="D352" s="16"/>
      <c r="E352" s="16" t="s">
        <v>377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51</v>
      </c>
      <c r="U352" s="16"/>
      <c r="V352" s="17"/>
      <c r="W352" s="17"/>
      <c r="X352" s="17"/>
      <c r="Y352" s="17"/>
      <c r="Z352" s="19" t="s">
        <v>50</v>
      </c>
      <c r="AA352" s="24">
        <v>124.9</v>
      </c>
      <c r="AB352" s="24">
        <v>0</v>
      </c>
      <c r="AC352" s="24">
        <v>0</v>
      </c>
      <c r="AD352" s="24">
        <v>0</v>
      </c>
      <c r="AE352" s="24">
        <v>0</v>
      </c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>
        <v>124.9</v>
      </c>
      <c r="AQ352" s="24">
        <v>0</v>
      </c>
      <c r="AR352" s="24">
        <v>0</v>
      </c>
      <c r="AS352" s="24">
        <v>0</v>
      </c>
      <c r="AT352" s="24">
        <v>0</v>
      </c>
      <c r="AU352" s="24">
        <v>124.9</v>
      </c>
      <c r="AV352" s="11">
        <v>0</v>
      </c>
      <c r="AW352" s="11">
        <v>0</v>
      </c>
      <c r="AX352" s="11">
        <v>0</v>
      </c>
      <c r="AY352" s="11">
        <v>0</v>
      </c>
      <c r="AZ352" s="10" t="s">
        <v>50</v>
      </c>
    </row>
    <row r="353" spans="1:52" ht="68.45" customHeight="1">
      <c r="A353" s="10" t="s">
        <v>378</v>
      </c>
      <c r="B353" s="16"/>
      <c r="C353" s="16" t="s">
        <v>188</v>
      </c>
      <c r="D353" s="16"/>
      <c r="E353" s="16" t="s">
        <v>379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7"/>
      <c r="W353" s="17"/>
      <c r="X353" s="17"/>
      <c r="Y353" s="17"/>
      <c r="Z353" s="19" t="s">
        <v>378</v>
      </c>
      <c r="AA353" s="24">
        <v>35.776530000000001</v>
      </c>
      <c r="AB353" s="24">
        <v>0</v>
      </c>
      <c r="AC353" s="24">
        <v>0</v>
      </c>
      <c r="AD353" s="24">
        <v>35.776530000000001</v>
      </c>
      <c r="AE353" s="24">
        <v>0</v>
      </c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>
        <v>400</v>
      </c>
      <c r="AQ353" s="24">
        <v>0</v>
      </c>
      <c r="AR353" s="24">
        <v>0</v>
      </c>
      <c r="AS353" s="24">
        <v>400</v>
      </c>
      <c r="AT353" s="24">
        <v>0</v>
      </c>
      <c r="AU353" s="24">
        <v>1957.5</v>
      </c>
      <c r="AV353" s="11">
        <v>0</v>
      </c>
      <c r="AW353" s="11">
        <v>0</v>
      </c>
      <c r="AX353" s="11">
        <v>1957.5</v>
      </c>
      <c r="AY353" s="11">
        <v>0</v>
      </c>
      <c r="AZ353" s="10" t="s">
        <v>378</v>
      </c>
    </row>
    <row r="354" spans="1:52" ht="51.4" customHeight="1">
      <c r="A354" s="10" t="s">
        <v>50</v>
      </c>
      <c r="B354" s="16"/>
      <c r="C354" s="16" t="s">
        <v>188</v>
      </c>
      <c r="D354" s="16"/>
      <c r="E354" s="16" t="s">
        <v>379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51</v>
      </c>
      <c r="U354" s="16"/>
      <c r="V354" s="17"/>
      <c r="W354" s="17"/>
      <c r="X354" s="17"/>
      <c r="Y354" s="17"/>
      <c r="Z354" s="19" t="s">
        <v>50</v>
      </c>
      <c r="AA354" s="24">
        <v>35.776530000000001</v>
      </c>
      <c r="AB354" s="24">
        <v>0</v>
      </c>
      <c r="AC354" s="24">
        <v>0</v>
      </c>
      <c r="AD354" s="24">
        <v>35.776530000000001</v>
      </c>
      <c r="AE354" s="24">
        <v>0</v>
      </c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>
        <v>400</v>
      </c>
      <c r="AQ354" s="24">
        <v>0</v>
      </c>
      <c r="AR354" s="24">
        <v>0</v>
      </c>
      <c r="AS354" s="24">
        <v>400</v>
      </c>
      <c r="AT354" s="24">
        <v>0</v>
      </c>
      <c r="AU354" s="24">
        <v>1957.5</v>
      </c>
      <c r="AV354" s="11">
        <v>0</v>
      </c>
      <c r="AW354" s="11">
        <v>0</v>
      </c>
      <c r="AX354" s="11">
        <v>1957.5</v>
      </c>
      <c r="AY354" s="11">
        <v>0</v>
      </c>
      <c r="AZ354" s="10" t="s">
        <v>50</v>
      </c>
    </row>
    <row r="355" spans="1:52" ht="18" customHeight="1">
      <c r="A355" s="10" t="s">
        <v>102</v>
      </c>
      <c r="B355" s="16"/>
      <c r="C355" s="16" t="s">
        <v>210</v>
      </c>
      <c r="D355" s="16"/>
      <c r="E355" s="16" t="s">
        <v>104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7"/>
      <c r="W355" s="17"/>
      <c r="X355" s="17"/>
      <c r="Y355" s="17"/>
      <c r="Z355" s="19" t="s">
        <v>102</v>
      </c>
      <c r="AA355" s="24">
        <v>291.49149999999997</v>
      </c>
      <c r="AB355" s="24">
        <v>0</v>
      </c>
      <c r="AC355" s="24">
        <v>105.70131000000001</v>
      </c>
      <c r="AD355" s="24">
        <v>0</v>
      </c>
      <c r="AE355" s="24">
        <v>0</v>
      </c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>
        <v>307.64855999999997</v>
      </c>
      <c r="AQ355" s="24">
        <v>0</v>
      </c>
      <c r="AR355" s="24">
        <v>162.79956000000001</v>
      </c>
      <c r="AS355" s="24">
        <v>0</v>
      </c>
      <c r="AT355" s="24">
        <v>0</v>
      </c>
      <c r="AU355" s="24">
        <v>314.49099000000001</v>
      </c>
      <c r="AV355" s="11">
        <v>0</v>
      </c>
      <c r="AW355" s="11">
        <v>164.14299</v>
      </c>
      <c r="AX355" s="11">
        <v>0</v>
      </c>
      <c r="AY355" s="11">
        <v>0</v>
      </c>
      <c r="AZ355" s="10" t="s">
        <v>102</v>
      </c>
    </row>
    <row r="356" spans="1:52" ht="66" customHeight="1">
      <c r="A356" s="10" t="s">
        <v>340</v>
      </c>
      <c r="B356" s="16"/>
      <c r="C356" s="16" t="s">
        <v>210</v>
      </c>
      <c r="D356" s="16"/>
      <c r="E356" s="16" t="s">
        <v>341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7"/>
      <c r="W356" s="17"/>
      <c r="X356" s="17"/>
      <c r="Y356" s="17"/>
      <c r="Z356" s="19" t="s">
        <v>340</v>
      </c>
      <c r="AA356" s="24">
        <v>291.49149999999997</v>
      </c>
      <c r="AB356" s="24">
        <v>0</v>
      </c>
      <c r="AC356" s="24">
        <v>105.70131000000001</v>
      </c>
      <c r="AD356" s="24">
        <v>0</v>
      </c>
      <c r="AE356" s="24">
        <v>0</v>
      </c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>
        <v>307.64855999999997</v>
      </c>
      <c r="AQ356" s="24">
        <v>0</v>
      </c>
      <c r="AR356" s="24">
        <v>162.79956000000001</v>
      </c>
      <c r="AS356" s="24">
        <v>0</v>
      </c>
      <c r="AT356" s="24">
        <v>0</v>
      </c>
      <c r="AU356" s="24">
        <v>314.49099000000001</v>
      </c>
      <c r="AV356" s="11">
        <v>0</v>
      </c>
      <c r="AW356" s="11">
        <v>164.14299</v>
      </c>
      <c r="AX356" s="11">
        <v>0</v>
      </c>
      <c r="AY356" s="11">
        <v>0</v>
      </c>
      <c r="AZ356" s="10" t="s">
        <v>340</v>
      </c>
    </row>
    <row r="357" spans="1:52" ht="48.75" customHeight="1">
      <c r="A357" s="10" t="s">
        <v>342</v>
      </c>
      <c r="B357" s="16"/>
      <c r="C357" s="16" t="s">
        <v>210</v>
      </c>
      <c r="D357" s="16"/>
      <c r="E357" s="16" t="s">
        <v>343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7"/>
      <c r="W357" s="17"/>
      <c r="X357" s="17"/>
      <c r="Y357" s="17"/>
      <c r="Z357" s="19" t="s">
        <v>342</v>
      </c>
      <c r="AA357" s="24">
        <v>291.49149999999997</v>
      </c>
      <c r="AB357" s="24">
        <v>0</v>
      </c>
      <c r="AC357" s="24">
        <v>105.70131000000001</v>
      </c>
      <c r="AD357" s="24">
        <v>0</v>
      </c>
      <c r="AE357" s="24">
        <v>0</v>
      </c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>
        <v>307.64855999999997</v>
      </c>
      <c r="AQ357" s="24">
        <v>0</v>
      </c>
      <c r="AR357" s="24">
        <v>162.79956000000001</v>
      </c>
      <c r="AS357" s="24">
        <v>0</v>
      </c>
      <c r="AT357" s="24">
        <v>0</v>
      </c>
      <c r="AU357" s="24">
        <v>314.49099000000001</v>
      </c>
      <c r="AV357" s="11">
        <v>0</v>
      </c>
      <c r="AW357" s="11">
        <v>164.14299</v>
      </c>
      <c r="AX357" s="11">
        <v>0</v>
      </c>
      <c r="AY357" s="11">
        <v>0</v>
      </c>
      <c r="AZ357" s="10" t="s">
        <v>342</v>
      </c>
    </row>
    <row r="358" spans="1:52" ht="32.25" customHeight="1">
      <c r="A358" s="10" t="s">
        <v>344</v>
      </c>
      <c r="B358" s="16"/>
      <c r="C358" s="16" t="s">
        <v>210</v>
      </c>
      <c r="D358" s="16"/>
      <c r="E358" s="16" t="s">
        <v>345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7"/>
      <c r="W358" s="17"/>
      <c r="X358" s="17"/>
      <c r="Y358" s="17"/>
      <c r="Z358" s="19" t="s">
        <v>344</v>
      </c>
      <c r="AA358" s="24">
        <v>291.49149999999997</v>
      </c>
      <c r="AB358" s="24">
        <v>0</v>
      </c>
      <c r="AC358" s="24">
        <v>105.70131000000001</v>
      </c>
      <c r="AD358" s="24">
        <v>0</v>
      </c>
      <c r="AE358" s="24">
        <v>0</v>
      </c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>
        <v>307.64855999999997</v>
      </c>
      <c r="AQ358" s="24">
        <v>0</v>
      </c>
      <c r="AR358" s="24">
        <v>162.79956000000001</v>
      </c>
      <c r="AS358" s="24">
        <v>0</v>
      </c>
      <c r="AT358" s="24">
        <v>0</v>
      </c>
      <c r="AU358" s="24">
        <v>314.49099000000001</v>
      </c>
      <c r="AV358" s="11">
        <v>0</v>
      </c>
      <c r="AW358" s="11">
        <v>164.14299</v>
      </c>
      <c r="AX358" s="11">
        <v>0</v>
      </c>
      <c r="AY358" s="11">
        <v>0</v>
      </c>
      <c r="AZ358" s="10" t="s">
        <v>344</v>
      </c>
    </row>
    <row r="359" spans="1:52" ht="63.75" customHeight="1">
      <c r="A359" s="10" t="s">
        <v>380</v>
      </c>
      <c r="B359" s="16"/>
      <c r="C359" s="16" t="s">
        <v>210</v>
      </c>
      <c r="D359" s="16"/>
      <c r="E359" s="16" t="s">
        <v>381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7"/>
      <c r="W359" s="17"/>
      <c r="X359" s="17"/>
      <c r="Y359" s="17"/>
      <c r="Z359" s="19" t="s">
        <v>380</v>
      </c>
      <c r="AA359" s="24">
        <v>105.70131000000001</v>
      </c>
      <c r="AB359" s="24">
        <v>0</v>
      </c>
      <c r="AC359" s="24">
        <v>105.70131000000001</v>
      </c>
      <c r="AD359" s="24">
        <v>0</v>
      </c>
      <c r="AE359" s="24">
        <v>0</v>
      </c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>
        <v>162.79956000000001</v>
      </c>
      <c r="AQ359" s="24">
        <v>0</v>
      </c>
      <c r="AR359" s="24">
        <v>162.79956000000001</v>
      </c>
      <c r="AS359" s="24">
        <v>0</v>
      </c>
      <c r="AT359" s="24">
        <v>0</v>
      </c>
      <c r="AU359" s="24">
        <v>164.14299</v>
      </c>
      <c r="AV359" s="11">
        <v>0</v>
      </c>
      <c r="AW359" s="11">
        <v>164.14299</v>
      </c>
      <c r="AX359" s="11">
        <v>0</v>
      </c>
      <c r="AY359" s="11">
        <v>0</v>
      </c>
      <c r="AZ359" s="10" t="s">
        <v>380</v>
      </c>
    </row>
    <row r="360" spans="1:52" ht="51.4" customHeight="1">
      <c r="A360" s="10" t="s">
        <v>50</v>
      </c>
      <c r="B360" s="16"/>
      <c r="C360" s="16" t="s">
        <v>210</v>
      </c>
      <c r="D360" s="16"/>
      <c r="E360" s="16" t="s">
        <v>381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 t="s">
        <v>51</v>
      </c>
      <c r="U360" s="16"/>
      <c r="V360" s="17"/>
      <c r="W360" s="17"/>
      <c r="X360" s="17"/>
      <c r="Y360" s="17"/>
      <c r="Z360" s="19" t="s">
        <v>50</v>
      </c>
      <c r="AA360" s="24">
        <v>105.70131000000001</v>
      </c>
      <c r="AB360" s="24">
        <v>0</v>
      </c>
      <c r="AC360" s="24">
        <v>105.70131000000001</v>
      </c>
      <c r="AD360" s="24">
        <v>0</v>
      </c>
      <c r="AE360" s="24">
        <v>0</v>
      </c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>
        <v>162.79956000000001</v>
      </c>
      <c r="AQ360" s="24">
        <v>0</v>
      </c>
      <c r="AR360" s="24">
        <v>162.79956000000001</v>
      </c>
      <c r="AS360" s="24">
        <v>0</v>
      </c>
      <c r="AT360" s="24">
        <v>0</v>
      </c>
      <c r="AU360" s="24">
        <v>164.14299</v>
      </c>
      <c r="AV360" s="11">
        <v>0</v>
      </c>
      <c r="AW360" s="11">
        <v>164.14299</v>
      </c>
      <c r="AX360" s="11">
        <v>0</v>
      </c>
      <c r="AY360" s="11">
        <v>0</v>
      </c>
      <c r="AZ360" s="10" t="s">
        <v>50</v>
      </c>
    </row>
    <row r="361" spans="1:52" ht="16.5" customHeight="1">
      <c r="A361" s="10" t="s">
        <v>348</v>
      </c>
      <c r="B361" s="16"/>
      <c r="C361" s="16" t="s">
        <v>210</v>
      </c>
      <c r="D361" s="16"/>
      <c r="E361" s="16" t="s">
        <v>349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7"/>
      <c r="W361" s="17"/>
      <c r="X361" s="17"/>
      <c r="Y361" s="17"/>
      <c r="Z361" s="19" t="s">
        <v>348</v>
      </c>
      <c r="AA361" s="24">
        <v>185.79019</v>
      </c>
      <c r="AB361" s="24">
        <v>0</v>
      </c>
      <c r="AC361" s="24">
        <v>0</v>
      </c>
      <c r="AD361" s="24">
        <v>0</v>
      </c>
      <c r="AE361" s="24">
        <v>0</v>
      </c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>
        <v>144.84899999999999</v>
      </c>
      <c r="AQ361" s="24">
        <v>0</v>
      </c>
      <c r="AR361" s="24">
        <v>0</v>
      </c>
      <c r="AS361" s="24">
        <v>0</v>
      </c>
      <c r="AT361" s="24">
        <v>0</v>
      </c>
      <c r="AU361" s="24">
        <v>150.34800000000001</v>
      </c>
      <c r="AV361" s="11">
        <v>0</v>
      </c>
      <c r="AW361" s="11">
        <v>0</v>
      </c>
      <c r="AX361" s="11">
        <v>0</v>
      </c>
      <c r="AY361" s="11">
        <v>0</v>
      </c>
      <c r="AZ361" s="10" t="s">
        <v>348</v>
      </c>
    </row>
    <row r="362" spans="1:52" ht="51.4" customHeight="1">
      <c r="A362" s="10" t="s">
        <v>50</v>
      </c>
      <c r="B362" s="16"/>
      <c r="C362" s="16" t="s">
        <v>210</v>
      </c>
      <c r="D362" s="16"/>
      <c r="E362" s="16" t="s">
        <v>349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 t="s">
        <v>51</v>
      </c>
      <c r="U362" s="16"/>
      <c r="V362" s="17"/>
      <c r="W362" s="17"/>
      <c r="X362" s="17"/>
      <c r="Y362" s="17"/>
      <c r="Z362" s="19" t="s">
        <v>50</v>
      </c>
      <c r="AA362" s="24">
        <v>185.79019</v>
      </c>
      <c r="AB362" s="24">
        <v>0</v>
      </c>
      <c r="AC362" s="24">
        <v>0</v>
      </c>
      <c r="AD362" s="24">
        <v>0</v>
      </c>
      <c r="AE362" s="24">
        <v>0</v>
      </c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>
        <v>144.84899999999999</v>
      </c>
      <c r="AQ362" s="24">
        <v>0</v>
      </c>
      <c r="AR362" s="24">
        <v>0</v>
      </c>
      <c r="AS362" s="24">
        <v>0</v>
      </c>
      <c r="AT362" s="24">
        <v>0</v>
      </c>
      <c r="AU362" s="24">
        <v>150.34800000000001</v>
      </c>
      <c r="AV362" s="11">
        <v>0</v>
      </c>
      <c r="AW362" s="11">
        <v>0</v>
      </c>
      <c r="AX362" s="11">
        <v>0</v>
      </c>
      <c r="AY362" s="11">
        <v>0</v>
      </c>
      <c r="AZ362" s="10" t="s">
        <v>50</v>
      </c>
    </row>
    <row r="363" spans="1:52" ht="18.75" customHeight="1">
      <c r="A363" s="10" t="s">
        <v>102</v>
      </c>
      <c r="B363" s="16"/>
      <c r="C363" s="16" t="s">
        <v>222</v>
      </c>
      <c r="D363" s="16"/>
      <c r="E363" s="16" t="s">
        <v>104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7"/>
      <c r="W363" s="17"/>
      <c r="X363" s="17"/>
      <c r="Y363" s="17"/>
      <c r="Z363" s="19" t="s">
        <v>102</v>
      </c>
      <c r="AA363" s="24">
        <v>2431.8249799999999</v>
      </c>
      <c r="AB363" s="24">
        <v>0</v>
      </c>
      <c r="AC363" s="24">
        <v>0</v>
      </c>
      <c r="AD363" s="24">
        <v>0</v>
      </c>
      <c r="AE363" s="24">
        <v>0</v>
      </c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>
        <v>832</v>
      </c>
      <c r="AQ363" s="24">
        <v>0</v>
      </c>
      <c r="AR363" s="24">
        <v>0</v>
      </c>
      <c r="AS363" s="24">
        <v>0</v>
      </c>
      <c r="AT363" s="24">
        <v>0</v>
      </c>
      <c r="AU363" s="24">
        <v>1832</v>
      </c>
      <c r="AV363" s="11">
        <v>0</v>
      </c>
      <c r="AW363" s="11">
        <v>0</v>
      </c>
      <c r="AX363" s="11">
        <v>0</v>
      </c>
      <c r="AY363" s="11">
        <v>0</v>
      </c>
      <c r="AZ363" s="10" t="s">
        <v>102</v>
      </c>
    </row>
    <row r="364" spans="1:52" ht="65.25" customHeight="1">
      <c r="A364" s="10" t="s">
        <v>340</v>
      </c>
      <c r="B364" s="16"/>
      <c r="C364" s="16" t="s">
        <v>222</v>
      </c>
      <c r="D364" s="16"/>
      <c r="E364" s="16" t="s">
        <v>341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7"/>
      <c r="W364" s="17"/>
      <c r="X364" s="17"/>
      <c r="Y364" s="17"/>
      <c r="Z364" s="19" t="s">
        <v>340</v>
      </c>
      <c r="AA364" s="24">
        <v>2431.8249799999999</v>
      </c>
      <c r="AB364" s="24">
        <v>0</v>
      </c>
      <c r="AC364" s="24">
        <v>0</v>
      </c>
      <c r="AD364" s="24">
        <v>0</v>
      </c>
      <c r="AE364" s="24">
        <v>0</v>
      </c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>
        <v>832</v>
      </c>
      <c r="AQ364" s="24">
        <v>0</v>
      </c>
      <c r="AR364" s="24">
        <v>0</v>
      </c>
      <c r="AS364" s="24">
        <v>0</v>
      </c>
      <c r="AT364" s="24">
        <v>0</v>
      </c>
      <c r="AU364" s="24">
        <v>1832</v>
      </c>
      <c r="AV364" s="11">
        <v>0</v>
      </c>
      <c r="AW364" s="11">
        <v>0</v>
      </c>
      <c r="AX364" s="11">
        <v>0</v>
      </c>
      <c r="AY364" s="11">
        <v>0</v>
      </c>
      <c r="AZ364" s="10" t="s">
        <v>340</v>
      </c>
    </row>
    <row r="365" spans="1:52" ht="51" customHeight="1">
      <c r="A365" s="10" t="s">
        <v>342</v>
      </c>
      <c r="B365" s="16"/>
      <c r="C365" s="16" t="s">
        <v>222</v>
      </c>
      <c r="D365" s="16"/>
      <c r="E365" s="16" t="s">
        <v>343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7"/>
      <c r="W365" s="17"/>
      <c r="X365" s="17"/>
      <c r="Y365" s="17"/>
      <c r="Z365" s="19" t="s">
        <v>342</v>
      </c>
      <c r="AA365" s="24">
        <v>2431.8249799999999</v>
      </c>
      <c r="AB365" s="24">
        <v>0</v>
      </c>
      <c r="AC365" s="24">
        <v>0</v>
      </c>
      <c r="AD365" s="24">
        <v>0</v>
      </c>
      <c r="AE365" s="24">
        <v>0</v>
      </c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>
        <v>832</v>
      </c>
      <c r="AQ365" s="24">
        <v>0</v>
      </c>
      <c r="AR365" s="24">
        <v>0</v>
      </c>
      <c r="AS365" s="24">
        <v>0</v>
      </c>
      <c r="AT365" s="24">
        <v>0</v>
      </c>
      <c r="AU365" s="24">
        <v>1832</v>
      </c>
      <c r="AV365" s="11">
        <v>0</v>
      </c>
      <c r="AW365" s="11">
        <v>0</v>
      </c>
      <c r="AX365" s="11">
        <v>0</v>
      </c>
      <c r="AY365" s="11">
        <v>0</v>
      </c>
      <c r="AZ365" s="10" t="s">
        <v>342</v>
      </c>
    </row>
    <row r="366" spans="1:52" ht="36" customHeight="1">
      <c r="A366" s="10" t="s">
        <v>344</v>
      </c>
      <c r="B366" s="16"/>
      <c r="C366" s="16" t="s">
        <v>222</v>
      </c>
      <c r="D366" s="16"/>
      <c r="E366" s="16" t="s">
        <v>345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7"/>
      <c r="W366" s="17"/>
      <c r="X366" s="17"/>
      <c r="Y366" s="17"/>
      <c r="Z366" s="19" t="s">
        <v>344</v>
      </c>
      <c r="AA366" s="24">
        <v>2431.8249799999999</v>
      </c>
      <c r="AB366" s="24">
        <v>0</v>
      </c>
      <c r="AC366" s="24">
        <v>0</v>
      </c>
      <c r="AD366" s="24">
        <v>0</v>
      </c>
      <c r="AE366" s="24">
        <v>0</v>
      </c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>
        <v>832</v>
      </c>
      <c r="AQ366" s="24">
        <v>0</v>
      </c>
      <c r="AR366" s="24">
        <v>0</v>
      </c>
      <c r="AS366" s="24">
        <v>0</v>
      </c>
      <c r="AT366" s="24">
        <v>0</v>
      </c>
      <c r="AU366" s="24">
        <v>1832</v>
      </c>
      <c r="AV366" s="11">
        <v>0</v>
      </c>
      <c r="AW366" s="11">
        <v>0</v>
      </c>
      <c r="AX366" s="11">
        <v>0</v>
      </c>
      <c r="AY366" s="11">
        <v>0</v>
      </c>
      <c r="AZ366" s="10" t="s">
        <v>344</v>
      </c>
    </row>
    <row r="367" spans="1:52" ht="18" customHeight="1">
      <c r="A367" s="10" t="s">
        <v>348</v>
      </c>
      <c r="B367" s="16"/>
      <c r="C367" s="16" t="s">
        <v>222</v>
      </c>
      <c r="D367" s="16"/>
      <c r="E367" s="16" t="s">
        <v>349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7"/>
      <c r="W367" s="17"/>
      <c r="X367" s="17"/>
      <c r="Y367" s="17"/>
      <c r="Z367" s="19" t="s">
        <v>348</v>
      </c>
      <c r="AA367" s="24">
        <v>1668.2245800000001</v>
      </c>
      <c r="AB367" s="24">
        <v>0</v>
      </c>
      <c r="AC367" s="24">
        <v>0</v>
      </c>
      <c r="AD367" s="24">
        <v>0</v>
      </c>
      <c r="AE367" s="24">
        <v>0</v>
      </c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>
        <v>832</v>
      </c>
      <c r="AQ367" s="24">
        <v>0</v>
      </c>
      <c r="AR367" s="24">
        <v>0</v>
      </c>
      <c r="AS367" s="24">
        <v>0</v>
      </c>
      <c r="AT367" s="24">
        <v>0</v>
      </c>
      <c r="AU367" s="24">
        <v>1832</v>
      </c>
      <c r="AV367" s="11">
        <v>0</v>
      </c>
      <c r="AW367" s="11">
        <v>0</v>
      </c>
      <c r="AX367" s="11">
        <v>0</v>
      </c>
      <c r="AY367" s="11">
        <v>0</v>
      </c>
      <c r="AZ367" s="10" t="s">
        <v>348</v>
      </c>
    </row>
    <row r="368" spans="1:52" ht="51.4" customHeight="1">
      <c r="A368" s="10" t="s">
        <v>50</v>
      </c>
      <c r="B368" s="16"/>
      <c r="C368" s="16" t="s">
        <v>222</v>
      </c>
      <c r="D368" s="16"/>
      <c r="E368" s="16" t="s">
        <v>349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 t="s">
        <v>51</v>
      </c>
      <c r="U368" s="16"/>
      <c r="V368" s="17"/>
      <c r="W368" s="17"/>
      <c r="X368" s="17"/>
      <c r="Y368" s="17"/>
      <c r="Z368" s="19" t="s">
        <v>50</v>
      </c>
      <c r="AA368" s="24">
        <v>1668.2245800000001</v>
      </c>
      <c r="AB368" s="24">
        <v>0</v>
      </c>
      <c r="AC368" s="24">
        <v>0</v>
      </c>
      <c r="AD368" s="24">
        <v>0</v>
      </c>
      <c r="AE368" s="24">
        <v>0</v>
      </c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>
        <v>832</v>
      </c>
      <c r="AQ368" s="24">
        <v>0</v>
      </c>
      <c r="AR368" s="24">
        <v>0</v>
      </c>
      <c r="AS368" s="24">
        <v>0</v>
      </c>
      <c r="AT368" s="24">
        <v>0</v>
      </c>
      <c r="AU368" s="24">
        <v>1832</v>
      </c>
      <c r="AV368" s="11">
        <v>0</v>
      </c>
      <c r="AW368" s="11">
        <v>0</v>
      </c>
      <c r="AX368" s="11">
        <v>0</v>
      </c>
      <c r="AY368" s="11">
        <v>0</v>
      </c>
      <c r="AZ368" s="10" t="s">
        <v>50</v>
      </c>
    </row>
    <row r="369" spans="1:52" ht="102.6" customHeight="1">
      <c r="A369" s="10" t="s">
        <v>382</v>
      </c>
      <c r="B369" s="16"/>
      <c r="C369" s="16" t="s">
        <v>222</v>
      </c>
      <c r="D369" s="16"/>
      <c r="E369" s="16" t="s">
        <v>383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7"/>
      <c r="W369" s="17"/>
      <c r="X369" s="17"/>
      <c r="Y369" s="17"/>
      <c r="Z369" s="19" t="s">
        <v>382</v>
      </c>
      <c r="AA369" s="24">
        <v>763.60040000000004</v>
      </c>
      <c r="AB369" s="24">
        <v>0</v>
      </c>
      <c r="AC369" s="24">
        <v>0</v>
      </c>
      <c r="AD369" s="24">
        <v>0</v>
      </c>
      <c r="AE369" s="24">
        <v>0</v>
      </c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>
        <v>0</v>
      </c>
      <c r="AQ369" s="24">
        <v>0</v>
      </c>
      <c r="AR369" s="24">
        <v>0</v>
      </c>
      <c r="AS369" s="24">
        <v>0</v>
      </c>
      <c r="AT369" s="24">
        <v>0</v>
      </c>
      <c r="AU369" s="24">
        <v>0</v>
      </c>
      <c r="AV369" s="11">
        <v>0</v>
      </c>
      <c r="AW369" s="11">
        <v>0</v>
      </c>
      <c r="AX369" s="11">
        <v>0</v>
      </c>
      <c r="AY369" s="11">
        <v>0</v>
      </c>
      <c r="AZ369" s="10" t="s">
        <v>382</v>
      </c>
    </row>
    <row r="370" spans="1:52" ht="18" customHeight="1">
      <c r="A370" s="10" t="s">
        <v>59</v>
      </c>
      <c r="B370" s="16"/>
      <c r="C370" s="16" t="s">
        <v>222</v>
      </c>
      <c r="D370" s="16"/>
      <c r="E370" s="16" t="s">
        <v>383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 t="s">
        <v>60</v>
      </c>
      <c r="U370" s="16"/>
      <c r="V370" s="17"/>
      <c r="W370" s="17"/>
      <c r="X370" s="17"/>
      <c r="Y370" s="17"/>
      <c r="Z370" s="19" t="s">
        <v>59</v>
      </c>
      <c r="AA370" s="24">
        <v>763.60040000000004</v>
      </c>
      <c r="AB370" s="24">
        <v>0</v>
      </c>
      <c r="AC370" s="24">
        <v>0</v>
      </c>
      <c r="AD370" s="24">
        <v>0</v>
      </c>
      <c r="AE370" s="24">
        <v>0</v>
      </c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>
        <v>0</v>
      </c>
      <c r="AQ370" s="24">
        <v>0</v>
      </c>
      <c r="AR370" s="24">
        <v>0</v>
      </c>
      <c r="AS370" s="24">
        <v>0</v>
      </c>
      <c r="AT370" s="24">
        <v>0</v>
      </c>
      <c r="AU370" s="24">
        <v>0</v>
      </c>
      <c r="AV370" s="11">
        <v>0</v>
      </c>
      <c r="AW370" s="11">
        <v>0</v>
      </c>
      <c r="AX370" s="11">
        <v>0</v>
      </c>
      <c r="AY370" s="11">
        <v>0</v>
      </c>
      <c r="AZ370" s="10" t="s">
        <v>59</v>
      </c>
    </row>
    <row r="371" spans="1:52" ht="18.75" customHeight="1">
      <c r="A371" s="10" t="s">
        <v>102</v>
      </c>
      <c r="B371" s="16"/>
      <c r="C371" s="16" t="s">
        <v>384</v>
      </c>
      <c r="D371" s="16"/>
      <c r="E371" s="16" t="s">
        <v>189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7"/>
      <c r="W371" s="17"/>
      <c r="X371" s="17"/>
      <c r="Y371" s="17"/>
      <c r="Z371" s="19" t="s">
        <v>102</v>
      </c>
      <c r="AA371" s="24">
        <v>8054.5908200000003</v>
      </c>
      <c r="AB371" s="24">
        <v>0</v>
      </c>
      <c r="AC371" s="24">
        <v>0</v>
      </c>
      <c r="AD371" s="24">
        <v>0</v>
      </c>
      <c r="AE371" s="24">
        <v>0</v>
      </c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>
        <v>0</v>
      </c>
      <c r="AQ371" s="24">
        <v>0</v>
      </c>
      <c r="AR371" s="24">
        <v>0</v>
      </c>
      <c r="AS371" s="24">
        <v>0</v>
      </c>
      <c r="AT371" s="24">
        <v>0</v>
      </c>
      <c r="AU371" s="24">
        <v>0</v>
      </c>
      <c r="AV371" s="11">
        <v>0</v>
      </c>
      <c r="AW371" s="11">
        <v>0</v>
      </c>
      <c r="AX371" s="11">
        <v>0</v>
      </c>
      <c r="AY371" s="11">
        <v>0</v>
      </c>
      <c r="AZ371" s="10" t="s">
        <v>102</v>
      </c>
    </row>
    <row r="372" spans="1:52" ht="76.5" customHeight="1">
      <c r="A372" s="10" t="s">
        <v>190</v>
      </c>
      <c r="B372" s="16"/>
      <c r="C372" s="16" t="s">
        <v>384</v>
      </c>
      <c r="D372" s="16"/>
      <c r="E372" s="16" t="s">
        <v>191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7"/>
      <c r="W372" s="17"/>
      <c r="X372" s="17"/>
      <c r="Y372" s="17"/>
      <c r="Z372" s="19" t="s">
        <v>190</v>
      </c>
      <c r="AA372" s="24">
        <v>8054.5908200000003</v>
      </c>
      <c r="AB372" s="24">
        <v>0</v>
      </c>
      <c r="AC372" s="24">
        <v>0</v>
      </c>
      <c r="AD372" s="24">
        <v>0</v>
      </c>
      <c r="AE372" s="24">
        <v>0</v>
      </c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>
        <v>0</v>
      </c>
      <c r="AQ372" s="24">
        <v>0</v>
      </c>
      <c r="AR372" s="24">
        <v>0</v>
      </c>
      <c r="AS372" s="24">
        <v>0</v>
      </c>
      <c r="AT372" s="24">
        <v>0</v>
      </c>
      <c r="AU372" s="24">
        <v>0</v>
      </c>
      <c r="AV372" s="11">
        <v>0</v>
      </c>
      <c r="AW372" s="11">
        <v>0</v>
      </c>
      <c r="AX372" s="11">
        <v>0</v>
      </c>
      <c r="AY372" s="11">
        <v>0</v>
      </c>
      <c r="AZ372" s="10" t="s">
        <v>190</v>
      </c>
    </row>
    <row r="373" spans="1:52" ht="34.15" customHeight="1">
      <c r="A373" s="10" t="s">
        <v>256</v>
      </c>
      <c r="B373" s="16"/>
      <c r="C373" s="16" t="s">
        <v>384</v>
      </c>
      <c r="D373" s="16"/>
      <c r="E373" s="16" t="s">
        <v>257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7"/>
      <c r="W373" s="17"/>
      <c r="X373" s="17"/>
      <c r="Y373" s="17"/>
      <c r="Z373" s="19" t="s">
        <v>256</v>
      </c>
      <c r="AA373" s="24">
        <v>8054.5908200000003</v>
      </c>
      <c r="AB373" s="24">
        <v>0</v>
      </c>
      <c r="AC373" s="24">
        <v>0</v>
      </c>
      <c r="AD373" s="24">
        <v>0</v>
      </c>
      <c r="AE373" s="24">
        <v>0</v>
      </c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>
        <v>0</v>
      </c>
      <c r="AQ373" s="24">
        <v>0</v>
      </c>
      <c r="AR373" s="24">
        <v>0</v>
      </c>
      <c r="AS373" s="24">
        <v>0</v>
      </c>
      <c r="AT373" s="24">
        <v>0</v>
      </c>
      <c r="AU373" s="24">
        <v>0</v>
      </c>
      <c r="AV373" s="11">
        <v>0</v>
      </c>
      <c r="AW373" s="11">
        <v>0</v>
      </c>
      <c r="AX373" s="11">
        <v>0</v>
      </c>
      <c r="AY373" s="11">
        <v>0</v>
      </c>
      <c r="AZ373" s="10" t="s">
        <v>256</v>
      </c>
    </row>
    <row r="374" spans="1:52" ht="34.15" customHeight="1">
      <c r="A374" s="10" t="s">
        <v>258</v>
      </c>
      <c r="B374" s="16"/>
      <c r="C374" s="16" t="s">
        <v>384</v>
      </c>
      <c r="D374" s="16"/>
      <c r="E374" s="16" t="s">
        <v>259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7"/>
      <c r="W374" s="17"/>
      <c r="X374" s="17"/>
      <c r="Y374" s="17"/>
      <c r="Z374" s="19" t="s">
        <v>258</v>
      </c>
      <c r="AA374" s="24">
        <v>8054.5908200000003</v>
      </c>
      <c r="AB374" s="24">
        <v>0</v>
      </c>
      <c r="AC374" s="24">
        <v>0</v>
      </c>
      <c r="AD374" s="24">
        <v>0</v>
      </c>
      <c r="AE374" s="24">
        <v>0</v>
      </c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>
        <v>0</v>
      </c>
      <c r="AQ374" s="24">
        <v>0</v>
      </c>
      <c r="AR374" s="24">
        <v>0</v>
      </c>
      <c r="AS374" s="24">
        <v>0</v>
      </c>
      <c r="AT374" s="24">
        <v>0</v>
      </c>
      <c r="AU374" s="24">
        <v>0</v>
      </c>
      <c r="AV374" s="11">
        <v>0</v>
      </c>
      <c r="AW374" s="11">
        <v>0</v>
      </c>
      <c r="AX374" s="11">
        <v>0</v>
      </c>
      <c r="AY374" s="11">
        <v>0</v>
      </c>
      <c r="AZ374" s="10" t="s">
        <v>258</v>
      </c>
    </row>
    <row r="375" spans="1:52" ht="16.5" customHeight="1">
      <c r="A375" s="10" t="s">
        <v>133</v>
      </c>
      <c r="B375" s="16"/>
      <c r="C375" s="16" t="s">
        <v>384</v>
      </c>
      <c r="D375" s="16"/>
      <c r="E375" s="16" t="s">
        <v>385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7"/>
      <c r="W375" s="17"/>
      <c r="X375" s="17"/>
      <c r="Y375" s="17"/>
      <c r="Z375" s="19" t="s">
        <v>133</v>
      </c>
      <c r="AA375" s="24">
        <v>8054.5908200000003</v>
      </c>
      <c r="AB375" s="24">
        <v>0</v>
      </c>
      <c r="AC375" s="24">
        <v>0</v>
      </c>
      <c r="AD375" s="24">
        <v>0</v>
      </c>
      <c r="AE375" s="24">
        <v>0</v>
      </c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>
        <v>0</v>
      </c>
      <c r="AQ375" s="24">
        <v>0</v>
      </c>
      <c r="AR375" s="24">
        <v>0</v>
      </c>
      <c r="AS375" s="24">
        <v>0</v>
      </c>
      <c r="AT375" s="24">
        <v>0</v>
      </c>
      <c r="AU375" s="24">
        <v>0</v>
      </c>
      <c r="AV375" s="11">
        <v>0</v>
      </c>
      <c r="AW375" s="11">
        <v>0</v>
      </c>
      <c r="AX375" s="11">
        <v>0</v>
      </c>
      <c r="AY375" s="11">
        <v>0</v>
      </c>
      <c r="AZ375" s="10" t="s">
        <v>133</v>
      </c>
    </row>
    <row r="376" spans="1:52" ht="48" customHeight="1">
      <c r="A376" s="10" t="s">
        <v>208</v>
      </c>
      <c r="B376" s="16"/>
      <c r="C376" s="16" t="s">
        <v>384</v>
      </c>
      <c r="D376" s="16"/>
      <c r="E376" s="16" t="s">
        <v>385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 t="s">
        <v>209</v>
      </c>
      <c r="U376" s="16"/>
      <c r="V376" s="17"/>
      <c r="W376" s="17"/>
      <c r="X376" s="17"/>
      <c r="Y376" s="17"/>
      <c r="Z376" s="19" t="s">
        <v>208</v>
      </c>
      <c r="AA376" s="24">
        <v>8054.5908200000003</v>
      </c>
      <c r="AB376" s="24">
        <v>0</v>
      </c>
      <c r="AC376" s="24">
        <v>0</v>
      </c>
      <c r="AD376" s="24">
        <v>0</v>
      </c>
      <c r="AE376" s="24">
        <v>0</v>
      </c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>
        <v>0</v>
      </c>
      <c r="AQ376" s="24">
        <v>0</v>
      </c>
      <c r="AR376" s="24">
        <v>0</v>
      </c>
      <c r="AS376" s="24">
        <v>0</v>
      </c>
      <c r="AT376" s="24">
        <v>0</v>
      </c>
      <c r="AU376" s="24">
        <v>0</v>
      </c>
      <c r="AV376" s="11">
        <v>0</v>
      </c>
      <c r="AW376" s="11">
        <v>0</v>
      </c>
      <c r="AX376" s="11">
        <v>0</v>
      </c>
      <c r="AY376" s="11">
        <v>0</v>
      </c>
      <c r="AZ376" s="10" t="s">
        <v>208</v>
      </c>
    </row>
    <row r="377" spans="1:52" ht="18.75" customHeight="1">
      <c r="A377" s="10" t="s">
        <v>102</v>
      </c>
      <c r="B377" s="16"/>
      <c r="C377" s="16" t="s">
        <v>386</v>
      </c>
      <c r="D377" s="16"/>
      <c r="E377" s="16" t="s">
        <v>189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7"/>
      <c r="W377" s="17"/>
      <c r="X377" s="17"/>
      <c r="Y377" s="17"/>
      <c r="Z377" s="19" t="s">
        <v>102</v>
      </c>
      <c r="AA377" s="24">
        <v>18935.03268</v>
      </c>
      <c r="AB377" s="24">
        <v>0</v>
      </c>
      <c r="AC377" s="24">
        <v>18935.03268</v>
      </c>
      <c r="AD377" s="24">
        <v>0</v>
      </c>
      <c r="AE377" s="24">
        <v>0</v>
      </c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>
        <v>16181.71632</v>
      </c>
      <c r="AQ377" s="24">
        <v>0</v>
      </c>
      <c r="AR377" s="24">
        <v>16181.71632</v>
      </c>
      <c r="AS377" s="24">
        <v>0</v>
      </c>
      <c r="AT377" s="24">
        <v>0</v>
      </c>
      <c r="AU377" s="24">
        <v>15025.879440000001</v>
      </c>
      <c r="AV377" s="11">
        <v>0</v>
      </c>
      <c r="AW377" s="11">
        <v>15025.879440000001</v>
      </c>
      <c r="AX377" s="11">
        <v>0</v>
      </c>
      <c r="AY377" s="11">
        <v>0</v>
      </c>
      <c r="AZ377" s="10" t="s">
        <v>102</v>
      </c>
    </row>
    <row r="378" spans="1:52" ht="50.25" customHeight="1">
      <c r="A378" s="10" t="s">
        <v>290</v>
      </c>
      <c r="B378" s="16"/>
      <c r="C378" s="16" t="s">
        <v>386</v>
      </c>
      <c r="D378" s="16"/>
      <c r="E378" s="16" t="s">
        <v>291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7"/>
      <c r="W378" s="17"/>
      <c r="X378" s="17"/>
      <c r="Y378" s="17"/>
      <c r="Z378" s="19" t="s">
        <v>290</v>
      </c>
      <c r="AA378" s="24">
        <v>18935.03268</v>
      </c>
      <c r="AB378" s="24">
        <v>0</v>
      </c>
      <c r="AC378" s="24">
        <v>18935.03268</v>
      </c>
      <c r="AD378" s="24">
        <v>0</v>
      </c>
      <c r="AE378" s="24">
        <v>0</v>
      </c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>
        <v>16181.71632</v>
      </c>
      <c r="AQ378" s="24">
        <v>0</v>
      </c>
      <c r="AR378" s="24">
        <v>16181.71632</v>
      </c>
      <c r="AS378" s="24">
        <v>0</v>
      </c>
      <c r="AT378" s="24">
        <v>0</v>
      </c>
      <c r="AU378" s="24">
        <v>15025.879440000001</v>
      </c>
      <c r="AV378" s="11">
        <v>0</v>
      </c>
      <c r="AW378" s="11">
        <v>15025.879440000001</v>
      </c>
      <c r="AX378" s="11">
        <v>0</v>
      </c>
      <c r="AY378" s="11">
        <v>0</v>
      </c>
      <c r="AZ378" s="10" t="s">
        <v>290</v>
      </c>
    </row>
    <row r="379" spans="1:52" ht="51.75" customHeight="1">
      <c r="A379" s="10" t="s">
        <v>387</v>
      </c>
      <c r="B379" s="16"/>
      <c r="C379" s="16" t="s">
        <v>386</v>
      </c>
      <c r="D379" s="16"/>
      <c r="E379" s="16" t="s">
        <v>388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7"/>
      <c r="W379" s="17"/>
      <c r="X379" s="17"/>
      <c r="Y379" s="17"/>
      <c r="Z379" s="19" t="s">
        <v>387</v>
      </c>
      <c r="AA379" s="24">
        <v>18935.03268</v>
      </c>
      <c r="AB379" s="24">
        <v>0</v>
      </c>
      <c r="AC379" s="24">
        <v>18935.03268</v>
      </c>
      <c r="AD379" s="24">
        <v>0</v>
      </c>
      <c r="AE379" s="24">
        <v>0</v>
      </c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>
        <v>16181.71632</v>
      </c>
      <c r="AQ379" s="24">
        <v>0</v>
      </c>
      <c r="AR379" s="24">
        <v>16181.71632</v>
      </c>
      <c r="AS379" s="24">
        <v>0</v>
      </c>
      <c r="AT379" s="24">
        <v>0</v>
      </c>
      <c r="AU379" s="24">
        <v>15025.879440000001</v>
      </c>
      <c r="AV379" s="11">
        <v>0</v>
      </c>
      <c r="AW379" s="11">
        <v>15025.879440000001</v>
      </c>
      <c r="AX379" s="11">
        <v>0</v>
      </c>
      <c r="AY379" s="11">
        <v>0</v>
      </c>
      <c r="AZ379" s="10" t="s">
        <v>387</v>
      </c>
    </row>
    <row r="380" spans="1:52" ht="68.45" customHeight="1">
      <c r="A380" s="10" t="s">
        <v>389</v>
      </c>
      <c r="B380" s="16"/>
      <c r="C380" s="16" t="s">
        <v>386</v>
      </c>
      <c r="D380" s="16"/>
      <c r="E380" s="16" t="s">
        <v>390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7"/>
      <c r="W380" s="17"/>
      <c r="X380" s="17"/>
      <c r="Y380" s="17"/>
      <c r="Z380" s="19" t="s">
        <v>389</v>
      </c>
      <c r="AA380" s="24">
        <v>18935.03268</v>
      </c>
      <c r="AB380" s="24">
        <v>0</v>
      </c>
      <c r="AC380" s="24">
        <v>18935.03268</v>
      </c>
      <c r="AD380" s="24">
        <v>0</v>
      </c>
      <c r="AE380" s="24">
        <v>0</v>
      </c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>
        <v>16181.71632</v>
      </c>
      <c r="AQ380" s="24">
        <v>0</v>
      </c>
      <c r="AR380" s="24">
        <v>16181.71632</v>
      </c>
      <c r="AS380" s="24">
        <v>0</v>
      </c>
      <c r="AT380" s="24">
        <v>0</v>
      </c>
      <c r="AU380" s="24">
        <v>15025.879440000001</v>
      </c>
      <c r="AV380" s="11">
        <v>0</v>
      </c>
      <c r="AW380" s="11">
        <v>15025.879440000001</v>
      </c>
      <c r="AX380" s="11">
        <v>0</v>
      </c>
      <c r="AY380" s="11">
        <v>0</v>
      </c>
      <c r="AZ380" s="10" t="s">
        <v>389</v>
      </c>
    </row>
    <row r="381" spans="1:52" ht="146.25" customHeight="1">
      <c r="A381" s="12" t="s">
        <v>391</v>
      </c>
      <c r="B381" s="16"/>
      <c r="C381" s="16" t="s">
        <v>386</v>
      </c>
      <c r="D381" s="16"/>
      <c r="E381" s="16" t="s">
        <v>392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7"/>
      <c r="W381" s="17"/>
      <c r="X381" s="17"/>
      <c r="Y381" s="17"/>
      <c r="Z381" s="20" t="s">
        <v>391</v>
      </c>
      <c r="AA381" s="24">
        <v>18935.03268</v>
      </c>
      <c r="AB381" s="24">
        <v>0</v>
      </c>
      <c r="AC381" s="24">
        <v>18935.03268</v>
      </c>
      <c r="AD381" s="24">
        <v>0</v>
      </c>
      <c r="AE381" s="24">
        <v>0</v>
      </c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>
        <v>16181.71632</v>
      </c>
      <c r="AQ381" s="24">
        <v>0</v>
      </c>
      <c r="AR381" s="24">
        <v>16181.71632</v>
      </c>
      <c r="AS381" s="24">
        <v>0</v>
      </c>
      <c r="AT381" s="24">
        <v>0</v>
      </c>
      <c r="AU381" s="24">
        <v>15025.879440000001</v>
      </c>
      <c r="AV381" s="11">
        <v>0</v>
      </c>
      <c r="AW381" s="11">
        <v>15025.879440000001</v>
      </c>
      <c r="AX381" s="11">
        <v>0</v>
      </c>
      <c r="AY381" s="11">
        <v>0</v>
      </c>
      <c r="AZ381" s="12" t="s">
        <v>391</v>
      </c>
    </row>
    <row r="382" spans="1:52" ht="51.4" customHeight="1">
      <c r="A382" s="10" t="s">
        <v>181</v>
      </c>
      <c r="B382" s="16"/>
      <c r="C382" s="16" t="s">
        <v>386</v>
      </c>
      <c r="D382" s="16"/>
      <c r="E382" s="16" t="s">
        <v>392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182</v>
      </c>
      <c r="U382" s="16"/>
      <c r="V382" s="17"/>
      <c r="W382" s="17"/>
      <c r="X382" s="17"/>
      <c r="Y382" s="17"/>
      <c r="Z382" s="19" t="s">
        <v>181</v>
      </c>
      <c r="AA382" s="24">
        <v>18935.03268</v>
      </c>
      <c r="AB382" s="24">
        <v>0</v>
      </c>
      <c r="AC382" s="24">
        <v>18935.03268</v>
      </c>
      <c r="AD382" s="24">
        <v>0</v>
      </c>
      <c r="AE382" s="24">
        <v>0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>
        <v>16181.71632</v>
      </c>
      <c r="AQ382" s="24">
        <v>0</v>
      </c>
      <c r="AR382" s="24">
        <v>16181.71632</v>
      </c>
      <c r="AS382" s="24">
        <v>0</v>
      </c>
      <c r="AT382" s="24">
        <v>0</v>
      </c>
      <c r="AU382" s="24">
        <v>15025.879440000001</v>
      </c>
      <c r="AV382" s="11">
        <v>0</v>
      </c>
      <c r="AW382" s="11">
        <v>15025.879440000001</v>
      </c>
      <c r="AX382" s="11">
        <v>0</v>
      </c>
      <c r="AY382" s="11">
        <v>0</v>
      </c>
      <c r="AZ382" s="10" t="s">
        <v>181</v>
      </c>
    </row>
    <row r="383" spans="1:52" ht="68.45" customHeight="1">
      <c r="A383" s="8" t="s">
        <v>393</v>
      </c>
      <c r="B383" s="14" t="s">
        <v>394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5"/>
      <c r="W383" s="15"/>
      <c r="X383" s="15"/>
      <c r="Y383" s="15"/>
      <c r="Z383" s="18" t="s">
        <v>393</v>
      </c>
      <c r="AA383" s="23">
        <f>307874.71904-30</f>
        <v>307844.71904</v>
      </c>
      <c r="AB383" s="23">
        <v>5929</v>
      </c>
      <c r="AC383" s="23">
        <v>230852.42642</v>
      </c>
      <c r="AD383" s="23">
        <v>2741.8580000000002</v>
      </c>
      <c r="AE383" s="23">
        <v>0</v>
      </c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>
        <v>319434.11499999999</v>
      </c>
      <c r="AQ383" s="23">
        <v>11050.1</v>
      </c>
      <c r="AR383" s="23">
        <v>255742.2</v>
      </c>
      <c r="AS383" s="23">
        <v>819.15</v>
      </c>
      <c r="AT383" s="23">
        <v>0</v>
      </c>
      <c r="AU383" s="23">
        <v>331834.62099999998</v>
      </c>
      <c r="AV383" s="9">
        <v>11050.1</v>
      </c>
      <c r="AW383" s="9">
        <v>255392.7</v>
      </c>
      <c r="AX383" s="9">
        <v>669.15</v>
      </c>
      <c r="AY383" s="9">
        <v>0</v>
      </c>
      <c r="AZ383" s="8" t="s">
        <v>393</v>
      </c>
    </row>
    <row r="384" spans="1:52" ht="15.75" customHeight="1">
      <c r="A384" s="10" t="s">
        <v>102</v>
      </c>
      <c r="B384" s="16"/>
      <c r="C384" s="16" t="s">
        <v>103</v>
      </c>
      <c r="D384" s="16"/>
      <c r="E384" s="16" t="s">
        <v>104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7"/>
      <c r="W384" s="17"/>
      <c r="X384" s="17"/>
      <c r="Y384" s="17"/>
      <c r="Z384" s="19" t="s">
        <v>102</v>
      </c>
      <c r="AA384" s="24">
        <f t="shared" ref="AA384:AA389" si="0">30-30</f>
        <v>0</v>
      </c>
      <c r="AB384" s="24">
        <v>0</v>
      </c>
      <c r="AC384" s="24">
        <v>0</v>
      </c>
      <c r="AD384" s="24">
        <v>0</v>
      </c>
      <c r="AE384" s="24">
        <v>0</v>
      </c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>
        <v>165</v>
      </c>
      <c r="AQ384" s="24">
        <v>0</v>
      </c>
      <c r="AR384" s="24">
        <v>0</v>
      </c>
      <c r="AS384" s="24">
        <v>0</v>
      </c>
      <c r="AT384" s="24">
        <v>0</v>
      </c>
      <c r="AU384" s="24">
        <v>165</v>
      </c>
      <c r="AV384" s="11">
        <v>0</v>
      </c>
      <c r="AW384" s="11">
        <v>0</v>
      </c>
      <c r="AX384" s="11">
        <v>0</v>
      </c>
      <c r="AY384" s="11">
        <v>0</v>
      </c>
      <c r="AZ384" s="10" t="s">
        <v>102</v>
      </c>
    </row>
    <row r="385" spans="1:52" ht="63.75" customHeight="1">
      <c r="A385" s="10" t="s">
        <v>136</v>
      </c>
      <c r="B385" s="16"/>
      <c r="C385" s="16" t="s">
        <v>103</v>
      </c>
      <c r="D385" s="16"/>
      <c r="E385" s="16" t="s">
        <v>137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7"/>
      <c r="W385" s="17"/>
      <c r="X385" s="17"/>
      <c r="Y385" s="17"/>
      <c r="Z385" s="19" t="s">
        <v>136</v>
      </c>
      <c r="AA385" s="24">
        <f t="shared" si="0"/>
        <v>0</v>
      </c>
      <c r="AB385" s="24">
        <v>0</v>
      </c>
      <c r="AC385" s="24">
        <v>0</v>
      </c>
      <c r="AD385" s="24">
        <v>0</v>
      </c>
      <c r="AE385" s="24">
        <v>0</v>
      </c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>
        <v>165</v>
      </c>
      <c r="AQ385" s="24">
        <v>0</v>
      </c>
      <c r="AR385" s="24">
        <v>0</v>
      </c>
      <c r="AS385" s="24">
        <v>0</v>
      </c>
      <c r="AT385" s="24">
        <v>0</v>
      </c>
      <c r="AU385" s="24">
        <v>165</v>
      </c>
      <c r="AV385" s="11">
        <v>0</v>
      </c>
      <c r="AW385" s="11">
        <v>0</v>
      </c>
      <c r="AX385" s="11">
        <v>0</v>
      </c>
      <c r="AY385" s="11">
        <v>0</v>
      </c>
      <c r="AZ385" s="10" t="s">
        <v>136</v>
      </c>
    </row>
    <row r="386" spans="1:52" ht="51.4" customHeight="1">
      <c r="A386" s="10" t="s">
        <v>395</v>
      </c>
      <c r="B386" s="16"/>
      <c r="C386" s="16" t="s">
        <v>103</v>
      </c>
      <c r="D386" s="16"/>
      <c r="E386" s="16" t="s">
        <v>396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7"/>
      <c r="W386" s="17"/>
      <c r="X386" s="17"/>
      <c r="Y386" s="17"/>
      <c r="Z386" s="19" t="s">
        <v>395</v>
      </c>
      <c r="AA386" s="24">
        <f t="shared" si="0"/>
        <v>0</v>
      </c>
      <c r="AB386" s="24">
        <v>0</v>
      </c>
      <c r="AC386" s="24">
        <v>0</v>
      </c>
      <c r="AD386" s="24">
        <v>0</v>
      </c>
      <c r="AE386" s="24">
        <v>0</v>
      </c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>
        <v>65</v>
      </c>
      <c r="AQ386" s="24">
        <v>0</v>
      </c>
      <c r="AR386" s="24">
        <v>0</v>
      </c>
      <c r="AS386" s="24">
        <v>0</v>
      </c>
      <c r="AT386" s="24">
        <v>0</v>
      </c>
      <c r="AU386" s="24">
        <v>65</v>
      </c>
      <c r="AV386" s="11">
        <v>0</v>
      </c>
      <c r="AW386" s="11">
        <v>0</v>
      </c>
      <c r="AX386" s="11">
        <v>0</v>
      </c>
      <c r="AY386" s="11">
        <v>0</v>
      </c>
      <c r="AZ386" s="10" t="s">
        <v>395</v>
      </c>
    </row>
    <row r="387" spans="1:52" ht="36" customHeight="1">
      <c r="A387" s="10" t="s">
        <v>397</v>
      </c>
      <c r="B387" s="16"/>
      <c r="C387" s="16" t="s">
        <v>103</v>
      </c>
      <c r="D387" s="16"/>
      <c r="E387" s="16" t="s">
        <v>398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7"/>
      <c r="W387" s="17"/>
      <c r="X387" s="17"/>
      <c r="Y387" s="17"/>
      <c r="Z387" s="19" t="s">
        <v>397</v>
      </c>
      <c r="AA387" s="24">
        <f t="shared" si="0"/>
        <v>0</v>
      </c>
      <c r="AB387" s="24">
        <v>0</v>
      </c>
      <c r="AC387" s="24">
        <v>0</v>
      </c>
      <c r="AD387" s="24">
        <v>0</v>
      </c>
      <c r="AE387" s="24">
        <v>0</v>
      </c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>
        <v>65</v>
      </c>
      <c r="AQ387" s="24">
        <v>0</v>
      </c>
      <c r="AR387" s="24">
        <v>0</v>
      </c>
      <c r="AS387" s="24">
        <v>0</v>
      </c>
      <c r="AT387" s="24">
        <v>0</v>
      </c>
      <c r="AU387" s="24">
        <v>65</v>
      </c>
      <c r="AV387" s="11">
        <v>0</v>
      </c>
      <c r="AW387" s="11">
        <v>0</v>
      </c>
      <c r="AX387" s="11">
        <v>0</v>
      </c>
      <c r="AY387" s="11">
        <v>0</v>
      </c>
      <c r="AZ387" s="10" t="s">
        <v>397</v>
      </c>
    </row>
    <row r="388" spans="1:52" ht="15.75" customHeight="1">
      <c r="A388" s="10" t="s">
        <v>399</v>
      </c>
      <c r="B388" s="16"/>
      <c r="C388" s="16" t="s">
        <v>103</v>
      </c>
      <c r="D388" s="16"/>
      <c r="E388" s="16" t="s">
        <v>400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7"/>
      <c r="W388" s="17"/>
      <c r="X388" s="17"/>
      <c r="Y388" s="17"/>
      <c r="Z388" s="19" t="s">
        <v>399</v>
      </c>
      <c r="AA388" s="24">
        <f t="shared" si="0"/>
        <v>0</v>
      </c>
      <c r="AB388" s="24">
        <v>0</v>
      </c>
      <c r="AC388" s="24">
        <v>0</v>
      </c>
      <c r="AD388" s="24">
        <v>0</v>
      </c>
      <c r="AE388" s="24">
        <v>0</v>
      </c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>
        <v>35</v>
      </c>
      <c r="AQ388" s="24">
        <v>0</v>
      </c>
      <c r="AR388" s="24">
        <v>0</v>
      </c>
      <c r="AS388" s="24">
        <v>0</v>
      </c>
      <c r="AT388" s="24">
        <v>0</v>
      </c>
      <c r="AU388" s="24">
        <v>35</v>
      </c>
      <c r="AV388" s="11">
        <v>0</v>
      </c>
      <c r="AW388" s="11">
        <v>0</v>
      </c>
      <c r="AX388" s="11">
        <v>0</v>
      </c>
      <c r="AY388" s="11">
        <v>0</v>
      </c>
      <c r="AZ388" s="10" t="s">
        <v>399</v>
      </c>
    </row>
    <row r="389" spans="1:52" ht="51.4" customHeight="1">
      <c r="A389" s="10" t="s">
        <v>50</v>
      </c>
      <c r="B389" s="16"/>
      <c r="C389" s="16" t="s">
        <v>103</v>
      </c>
      <c r="D389" s="16"/>
      <c r="E389" s="16" t="s">
        <v>400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51</v>
      </c>
      <c r="U389" s="16"/>
      <c r="V389" s="17"/>
      <c r="W389" s="17"/>
      <c r="X389" s="17"/>
      <c r="Y389" s="17"/>
      <c r="Z389" s="19" t="s">
        <v>50</v>
      </c>
      <c r="AA389" s="24">
        <f t="shared" si="0"/>
        <v>0</v>
      </c>
      <c r="AB389" s="24">
        <v>0</v>
      </c>
      <c r="AC389" s="24">
        <v>0</v>
      </c>
      <c r="AD389" s="24">
        <v>0</v>
      </c>
      <c r="AE389" s="24">
        <v>0</v>
      </c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>
        <v>35</v>
      </c>
      <c r="AQ389" s="24">
        <v>0</v>
      </c>
      <c r="AR389" s="24">
        <v>0</v>
      </c>
      <c r="AS389" s="24">
        <v>0</v>
      </c>
      <c r="AT389" s="24">
        <v>0</v>
      </c>
      <c r="AU389" s="24">
        <v>35</v>
      </c>
      <c r="AV389" s="11">
        <v>0</v>
      </c>
      <c r="AW389" s="11">
        <v>0</v>
      </c>
      <c r="AX389" s="11">
        <v>0</v>
      </c>
      <c r="AY389" s="11">
        <v>0</v>
      </c>
      <c r="AZ389" s="10" t="s">
        <v>50</v>
      </c>
    </row>
    <row r="390" spans="1:52" ht="16.5" customHeight="1">
      <c r="A390" s="10" t="s">
        <v>401</v>
      </c>
      <c r="B390" s="16"/>
      <c r="C390" s="16" t="s">
        <v>103</v>
      </c>
      <c r="D390" s="16"/>
      <c r="E390" s="16" t="s">
        <v>402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7"/>
      <c r="W390" s="17"/>
      <c r="X390" s="17"/>
      <c r="Y390" s="17"/>
      <c r="Z390" s="19" t="s">
        <v>401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>
        <v>30</v>
      </c>
      <c r="AQ390" s="24">
        <v>0</v>
      </c>
      <c r="AR390" s="24">
        <v>0</v>
      </c>
      <c r="AS390" s="24">
        <v>0</v>
      </c>
      <c r="AT390" s="24">
        <v>0</v>
      </c>
      <c r="AU390" s="24">
        <v>30</v>
      </c>
      <c r="AV390" s="11">
        <v>0</v>
      </c>
      <c r="AW390" s="11">
        <v>0</v>
      </c>
      <c r="AX390" s="11">
        <v>0</v>
      </c>
      <c r="AY390" s="11">
        <v>0</v>
      </c>
      <c r="AZ390" s="10" t="s">
        <v>401</v>
      </c>
    </row>
    <row r="391" spans="1:52" ht="51.4" customHeight="1">
      <c r="A391" s="10" t="s">
        <v>50</v>
      </c>
      <c r="B391" s="16"/>
      <c r="C391" s="16" t="s">
        <v>103</v>
      </c>
      <c r="D391" s="16"/>
      <c r="E391" s="16" t="s">
        <v>402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 t="s">
        <v>51</v>
      </c>
      <c r="U391" s="16"/>
      <c r="V391" s="17"/>
      <c r="W391" s="17"/>
      <c r="X391" s="17"/>
      <c r="Y391" s="17"/>
      <c r="Z391" s="19" t="s">
        <v>50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>
        <v>30</v>
      </c>
      <c r="AQ391" s="24">
        <v>0</v>
      </c>
      <c r="AR391" s="24">
        <v>0</v>
      </c>
      <c r="AS391" s="24">
        <v>0</v>
      </c>
      <c r="AT391" s="24">
        <v>0</v>
      </c>
      <c r="AU391" s="24">
        <v>30</v>
      </c>
      <c r="AV391" s="11">
        <v>0</v>
      </c>
      <c r="AW391" s="11">
        <v>0</v>
      </c>
      <c r="AX391" s="11">
        <v>0</v>
      </c>
      <c r="AY391" s="11">
        <v>0</v>
      </c>
      <c r="AZ391" s="10" t="s">
        <v>50</v>
      </c>
    </row>
    <row r="392" spans="1:52" ht="34.15" customHeight="1">
      <c r="A392" s="10" t="s">
        <v>403</v>
      </c>
      <c r="B392" s="16"/>
      <c r="C392" s="16" t="s">
        <v>103</v>
      </c>
      <c r="D392" s="16"/>
      <c r="E392" s="16" t="s">
        <v>404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7"/>
      <c r="W392" s="17"/>
      <c r="X392" s="17"/>
      <c r="Y392" s="17"/>
      <c r="Z392" s="19" t="s">
        <v>403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>
        <v>100</v>
      </c>
      <c r="AQ392" s="24">
        <v>0</v>
      </c>
      <c r="AR392" s="24">
        <v>0</v>
      </c>
      <c r="AS392" s="24">
        <v>0</v>
      </c>
      <c r="AT392" s="24">
        <v>0</v>
      </c>
      <c r="AU392" s="24">
        <v>100</v>
      </c>
      <c r="AV392" s="11">
        <v>0</v>
      </c>
      <c r="AW392" s="11">
        <v>0</v>
      </c>
      <c r="AX392" s="11">
        <v>0</v>
      </c>
      <c r="AY392" s="11">
        <v>0</v>
      </c>
      <c r="AZ392" s="10" t="s">
        <v>403</v>
      </c>
    </row>
    <row r="393" spans="1:52" ht="38.25" customHeight="1">
      <c r="A393" s="10" t="s">
        <v>405</v>
      </c>
      <c r="B393" s="16"/>
      <c r="C393" s="16" t="s">
        <v>103</v>
      </c>
      <c r="D393" s="16"/>
      <c r="E393" s="16" t="s">
        <v>406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7"/>
      <c r="W393" s="17"/>
      <c r="X393" s="17"/>
      <c r="Y393" s="17"/>
      <c r="Z393" s="19" t="s">
        <v>405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>
        <v>100</v>
      </c>
      <c r="AQ393" s="24">
        <v>0</v>
      </c>
      <c r="AR393" s="24">
        <v>0</v>
      </c>
      <c r="AS393" s="24">
        <v>0</v>
      </c>
      <c r="AT393" s="24">
        <v>0</v>
      </c>
      <c r="AU393" s="24">
        <v>100</v>
      </c>
      <c r="AV393" s="11">
        <v>0</v>
      </c>
      <c r="AW393" s="11">
        <v>0</v>
      </c>
      <c r="AX393" s="11">
        <v>0</v>
      </c>
      <c r="AY393" s="11">
        <v>0</v>
      </c>
      <c r="AZ393" s="10" t="s">
        <v>405</v>
      </c>
    </row>
    <row r="394" spans="1:52" ht="17.25" customHeight="1">
      <c r="A394" s="10" t="s">
        <v>407</v>
      </c>
      <c r="B394" s="16"/>
      <c r="C394" s="16" t="s">
        <v>103</v>
      </c>
      <c r="D394" s="16"/>
      <c r="E394" s="16" t="s">
        <v>408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7"/>
      <c r="W394" s="17"/>
      <c r="X394" s="17"/>
      <c r="Y394" s="17"/>
      <c r="Z394" s="19" t="s">
        <v>407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>
        <v>100</v>
      </c>
      <c r="AQ394" s="24">
        <v>0</v>
      </c>
      <c r="AR394" s="24">
        <v>0</v>
      </c>
      <c r="AS394" s="24">
        <v>0</v>
      </c>
      <c r="AT394" s="24">
        <v>0</v>
      </c>
      <c r="AU394" s="24">
        <v>100</v>
      </c>
      <c r="AV394" s="11">
        <v>0</v>
      </c>
      <c r="AW394" s="11">
        <v>0</v>
      </c>
      <c r="AX394" s="11">
        <v>0</v>
      </c>
      <c r="AY394" s="11">
        <v>0</v>
      </c>
      <c r="AZ394" s="10" t="s">
        <v>407</v>
      </c>
    </row>
    <row r="395" spans="1:52" ht="51.4" customHeight="1">
      <c r="A395" s="10" t="s">
        <v>50</v>
      </c>
      <c r="B395" s="16"/>
      <c r="C395" s="16" t="s">
        <v>103</v>
      </c>
      <c r="D395" s="16"/>
      <c r="E395" s="16" t="s">
        <v>408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51</v>
      </c>
      <c r="U395" s="16"/>
      <c r="V395" s="17"/>
      <c r="W395" s="17"/>
      <c r="X395" s="17"/>
      <c r="Y395" s="17"/>
      <c r="Z395" s="19" t="s">
        <v>50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>
        <v>100</v>
      </c>
      <c r="AQ395" s="24">
        <v>0</v>
      </c>
      <c r="AR395" s="24">
        <v>0</v>
      </c>
      <c r="AS395" s="24">
        <v>0</v>
      </c>
      <c r="AT395" s="24">
        <v>0</v>
      </c>
      <c r="AU395" s="24">
        <v>100</v>
      </c>
      <c r="AV395" s="11">
        <v>0</v>
      </c>
      <c r="AW395" s="11">
        <v>0</v>
      </c>
      <c r="AX395" s="11">
        <v>0</v>
      </c>
      <c r="AY395" s="11">
        <v>0</v>
      </c>
      <c r="AZ395" s="10" t="s">
        <v>50</v>
      </c>
    </row>
    <row r="396" spans="1:52" ht="18.75" customHeight="1">
      <c r="A396" s="10" t="s">
        <v>102</v>
      </c>
      <c r="B396" s="16"/>
      <c r="C396" s="16" t="s">
        <v>264</v>
      </c>
      <c r="D396" s="16"/>
      <c r="E396" s="16" t="s">
        <v>104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7"/>
      <c r="W396" s="17"/>
      <c r="X396" s="17"/>
      <c r="Y396" s="17"/>
      <c r="Z396" s="19" t="s">
        <v>102</v>
      </c>
      <c r="AA396" s="24">
        <v>70157.723889999994</v>
      </c>
      <c r="AB396" s="24">
        <v>0</v>
      </c>
      <c r="AC396" s="24">
        <v>50071.14905</v>
      </c>
      <c r="AD396" s="24">
        <v>0</v>
      </c>
      <c r="AE396" s="24">
        <v>0</v>
      </c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>
        <v>98589.005000000005</v>
      </c>
      <c r="AQ396" s="24">
        <v>0</v>
      </c>
      <c r="AR396" s="24">
        <v>84590.7</v>
      </c>
      <c r="AS396" s="24">
        <v>0</v>
      </c>
      <c r="AT396" s="24">
        <v>0</v>
      </c>
      <c r="AU396" s="24">
        <v>103656.107</v>
      </c>
      <c r="AV396" s="11">
        <v>0</v>
      </c>
      <c r="AW396" s="11">
        <v>84590.7</v>
      </c>
      <c r="AX396" s="11">
        <v>0</v>
      </c>
      <c r="AY396" s="11">
        <v>0</v>
      </c>
      <c r="AZ396" s="10" t="s">
        <v>102</v>
      </c>
    </row>
    <row r="397" spans="1:52" ht="47.25" customHeight="1">
      <c r="A397" s="10" t="s">
        <v>265</v>
      </c>
      <c r="B397" s="16"/>
      <c r="C397" s="16" t="s">
        <v>264</v>
      </c>
      <c r="D397" s="16"/>
      <c r="E397" s="16" t="s">
        <v>266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7"/>
      <c r="W397" s="17"/>
      <c r="X397" s="17"/>
      <c r="Y397" s="17"/>
      <c r="Z397" s="19" t="s">
        <v>265</v>
      </c>
      <c r="AA397" s="24">
        <v>70157.723889999994</v>
      </c>
      <c r="AB397" s="24">
        <v>0</v>
      </c>
      <c r="AC397" s="24">
        <v>50071.14905</v>
      </c>
      <c r="AD397" s="24">
        <v>0</v>
      </c>
      <c r="AE397" s="24">
        <v>0</v>
      </c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>
        <v>98589.005000000005</v>
      </c>
      <c r="AQ397" s="24">
        <v>0</v>
      </c>
      <c r="AR397" s="24">
        <v>84590.7</v>
      </c>
      <c r="AS397" s="24">
        <v>0</v>
      </c>
      <c r="AT397" s="24">
        <v>0</v>
      </c>
      <c r="AU397" s="24">
        <v>103656.107</v>
      </c>
      <c r="AV397" s="11">
        <v>0</v>
      </c>
      <c r="AW397" s="11">
        <v>84590.7</v>
      </c>
      <c r="AX397" s="11">
        <v>0</v>
      </c>
      <c r="AY397" s="11">
        <v>0</v>
      </c>
      <c r="AZ397" s="10" t="s">
        <v>265</v>
      </c>
    </row>
    <row r="398" spans="1:52" ht="19.5" customHeight="1">
      <c r="A398" s="10" t="s">
        <v>409</v>
      </c>
      <c r="B398" s="16"/>
      <c r="C398" s="16" t="s">
        <v>264</v>
      </c>
      <c r="D398" s="16"/>
      <c r="E398" s="16" t="s">
        <v>410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7"/>
      <c r="W398" s="17"/>
      <c r="X398" s="17"/>
      <c r="Y398" s="17"/>
      <c r="Z398" s="19" t="s">
        <v>409</v>
      </c>
      <c r="AA398" s="24">
        <v>34986.159970000001</v>
      </c>
      <c r="AB398" s="24">
        <v>0</v>
      </c>
      <c r="AC398" s="24">
        <v>26132.25605</v>
      </c>
      <c r="AD398" s="24">
        <v>0</v>
      </c>
      <c r="AE398" s="24">
        <v>0</v>
      </c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>
        <v>69536.714999999997</v>
      </c>
      <c r="AQ398" s="24">
        <v>0</v>
      </c>
      <c r="AR398" s="24">
        <v>61609.470999999998</v>
      </c>
      <c r="AS398" s="24">
        <v>0</v>
      </c>
      <c r="AT398" s="24">
        <v>0</v>
      </c>
      <c r="AU398" s="24">
        <v>71597.354000000007</v>
      </c>
      <c r="AV398" s="11">
        <v>0</v>
      </c>
      <c r="AW398" s="11">
        <v>61609.470999999998</v>
      </c>
      <c r="AX398" s="11">
        <v>0</v>
      </c>
      <c r="AY398" s="11">
        <v>0</v>
      </c>
      <c r="AZ398" s="10" t="s">
        <v>409</v>
      </c>
    </row>
    <row r="399" spans="1:52" ht="50.25" customHeight="1">
      <c r="A399" s="10" t="s">
        <v>411</v>
      </c>
      <c r="B399" s="16"/>
      <c r="C399" s="16" t="s">
        <v>264</v>
      </c>
      <c r="D399" s="16"/>
      <c r="E399" s="16" t="s">
        <v>412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7"/>
      <c r="W399" s="17"/>
      <c r="X399" s="17"/>
      <c r="Y399" s="17"/>
      <c r="Z399" s="19" t="s">
        <v>411</v>
      </c>
      <c r="AA399" s="24">
        <v>34986.159970000001</v>
      </c>
      <c r="AB399" s="24">
        <v>0</v>
      </c>
      <c r="AC399" s="24">
        <v>26132.25605</v>
      </c>
      <c r="AD399" s="24">
        <v>0</v>
      </c>
      <c r="AE399" s="24">
        <v>0</v>
      </c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>
        <v>69536.714999999997</v>
      </c>
      <c r="AQ399" s="24">
        <v>0</v>
      </c>
      <c r="AR399" s="24">
        <v>61609.470999999998</v>
      </c>
      <c r="AS399" s="24">
        <v>0</v>
      </c>
      <c r="AT399" s="24">
        <v>0</v>
      </c>
      <c r="AU399" s="24">
        <v>71597.354000000007</v>
      </c>
      <c r="AV399" s="11">
        <v>0</v>
      </c>
      <c r="AW399" s="11">
        <v>61609.470999999998</v>
      </c>
      <c r="AX399" s="11">
        <v>0</v>
      </c>
      <c r="AY399" s="11">
        <v>0</v>
      </c>
      <c r="AZ399" s="10" t="s">
        <v>411</v>
      </c>
    </row>
    <row r="400" spans="1:52" ht="51.4" customHeight="1">
      <c r="A400" s="10" t="s">
        <v>413</v>
      </c>
      <c r="B400" s="16"/>
      <c r="C400" s="16" t="s">
        <v>264</v>
      </c>
      <c r="D400" s="16"/>
      <c r="E400" s="16" t="s">
        <v>414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7"/>
      <c r="W400" s="17"/>
      <c r="X400" s="17"/>
      <c r="Y400" s="17"/>
      <c r="Z400" s="19" t="s">
        <v>413</v>
      </c>
      <c r="AA400" s="24">
        <v>440</v>
      </c>
      <c r="AB400" s="24">
        <v>0</v>
      </c>
      <c r="AC400" s="24">
        <v>440</v>
      </c>
      <c r="AD400" s="24">
        <v>0</v>
      </c>
      <c r="AE400" s="24">
        <v>0</v>
      </c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>
        <v>0</v>
      </c>
      <c r="AQ400" s="24">
        <v>0</v>
      </c>
      <c r="AR400" s="24">
        <v>0</v>
      </c>
      <c r="AS400" s="24">
        <v>0</v>
      </c>
      <c r="AT400" s="24">
        <v>0</v>
      </c>
      <c r="AU400" s="24">
        <v>0</v>
      </c>
      <c r="AV400" s="11">
        <v>0</v>
      </c>
      <c r="AW400" s="11">
        <v>0</v>
      </c>
      <c r="AX400" s="11">
        <v>0</v>
      </c>
      <c r="AY400" s="11">
        <v>0</v>
      </c>
      <c r="AZ400" s="10" t="s">
        <v>413</v>
      </c>
    </row>
    <row r="401" spans="1:52" ht="48.75" customHeight="1">
      <c r="A401" s="10" t="s">
        <v>208</v>
      </c>
      <c r="B401" s="16"/>
      <c r="C401" s="16" t="s">
        <v>264</v>
      </c>
      <c r="D401" s="16"/>
      <c r="E401" s="16" t="s">
        <v>414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 t="s">
        <v>209</v>
      </c>
      <c r="U401" s="16"/>
      <c r="V401" s="17"/>
      <c r="W401" s="17"/>
      <c r="X401" s="17"/>
      <c r="Y401" s="17"/>
      <c r="Z401" s="19" t="s">
        <v>208</v>
      </c>
      <c r="AA401" s="24">
        <v>440</v>
      </c>
      <c r="AB401" s="24">
        <v>0</v>
      </c>
      <c r="AC401" s="24">
        <v>440</v>
      </c>
      <c r="AD401" s="24">
        <v>0</v>
      </c>
      <c r="AE401" s="24">
        <v>0</v>
      </c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>
        <v>0</v>
      </c>
      <c r="AQ401" s="24">
        <v>0</v>
      </c>
      <c r="AR401" s="24">
        <v>0</v>
      </c>
      <c r="AS401" s="24">
        <v>0</v>
      </c>
      <c r="AT401" s="24">
        <v>0</v>
      </c>
      <c r="AU401" s="24">
        <v>0</v>
      </c>
      <c r="AV401" s="11">
        <v>0</v>
      </c>
      <c r="AW401" s="11">
        <v>0</v>
      </c>
      <c r="AX401" s="11">
        <v>0</v>
      </c>
      <c r="AY401" s="11">
        <v>0</v>
      </c>
      <c r="AZ401" s="10" t="s">
        <v>208</v>
      </c>
    </row>
    <row r="402" spans="1:52" ht="66.75" customHeight="1">
      <c r="A402" s="10" t="s">
        <v>415</v>
      </c>
      <c r="B402" s="16"/>
      <c r="C402" s="16" t="s">
        <v>264</v>
      </c>
      <c r="D402" s="16"/>
      <c r="E402" s="16" t="s">
        <v>416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7"/>
      <c r="W402" s="17"/>
      <c r="X402" s="17"/>
      <c r="Y402" s="17"/>
      <c r="Z402" s="19" t="s">
        <v>415</v>
      </c>
      <c r="AA402" s="24">
        <v>92.483050000000006</v>
      </c>
      <c r="AB402" s="24">
        <v>0</v>
      </c>
      <c r="AC402" s="24">
        <v>92.483050000000006</v>
      </c>
      <c r="AD402" s="24">
        <v>0</v>
      </c>
      <c r="AE402" s="24">
        <v>0</v>
      </c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>
        <v>0</v>
      </c>
      <c r="AQ402" s="24">
        <v>0</v>
      </c>
      <c r="AR402" s="24">
        <v>0</v>
      </c>
      <c r="AS402" s="24">
        <v>0</v>
      </c>
      <c r="AT402" s="24">
        <v>0</v>
      </c>
      <c r="AU402" s="24">
        <v>0</v>
      </c>
      <c r="AV402" s="11">
        <v>0</v>
      </c>
      <c r="AW402" s="11">
        <v>0</v>
      </c>
      <c r="AX402" s="11">
        <v>0</v>
      </c>
      <c r="AY402" s="11">
        <v>0</v>
      </c>
      <c r="AZ402" s="10" t="s">
        <v>415</v>
      </c>
    </row>
    <row r="403" spans="1:52" ht="53.25" customHeight="1">
      <c r="A403" s="10" t="s">
        <v>208</v>
      </c>
      <c r="B403" s="16"/>
      <c r="C403" s="16" t="s">
        <v>264</v>
      </c>
      <c r="D403" s="16"/>
      <c r="E403" s="16" t="s">
        <v>416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 t="s">
        <v>209</v>
      </c>
      <c r="U403" s="16"/>
      <c r="V403" s="17"/>
      <c r="W403" s="17"/>
      <c r="X403" s="17"/>
      <c r="Y403" s="17"/>
      <c r="Z403" s="19" t="s">
        <v>208</v>
      </c>
      <c r="AA403" s="24">
        <v>92.483050000000006</v>
      </c>
      <c r="AB403" s="24">
        <v>0</v>
      </c>
      <c r="AC403" s="24">
        <v>92.483050000000006</v>
      </c>
      <c r="AD403" s="24">
        <v>0</v>
      </c>
      <c r="AE403" s="24">
        <v>0</v>
      </c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>
        <v>0</v>
      </c>
      <c r="AQ403" s="24">
        <v>0</v>
      </c>
      <c r="AR403" s="24">
        <v>0</v>
      </c>
      <c r="AS403" s="24">
        <v>0</v>
      </c>
      <c r="AT403" s="24">
        <v>0</v>
      </c>
      <c r="AU403" s="24">
        <v>0</v>
      </c>
      <c r="AV403" s="11">
        <v>0</v>
      </c>
      <c r="AW403" s="11">
        <v>0</v>
      </c>
      <c r="AX403" s="11">
        <v>0</v>
      </c>
      <c r="AY403" s="11">
        <v>0</v>
      </c>
      <c r="AZ403" s="10" t="s">
        <v>208</v>
      </c>
    </row>
    <row r="404" spans="1:52" ht="51.4" customHeight="1">
      <c r="A404" s="10" t="s">
        <v>417</v>
      </c>
      <c r="B404" s="16"/>
      <c r="C404" s="16" t="s">
        <v>264</v>
      </c>
      <c r="D404" s="16"/>
      <c r="E404" s="16" t="s">
        <v>418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7"/>
      <c r="W404" s="17"/>
      <c r="X404" s="17"/>
      <c r="Y404" s="17"/>
      <c r="Z404" s="19" t="s">
        <v>417</v>
      </c>
      <c r="AA404" s="24">
        <v>25139.773000000001</v>
      </c>
      <c r="AB404" s="24">
        <v>0</v>
      </c>
      <c r="AC404" s="24">
        <v>25139.773000000001</v>
      </c>
      <c r="AD404" s="24">
        <v>0</v>
      </c>
      <c r="AE404" s="24">
        <v>0</v>
      </c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>
        <v>61609.470999999998</v>
      </c>
      <c r="AQ404" s="24">
        <v>0</v>
      </c>
      <c r="AR404" s="24">
        <v>61609.470999999998</v>
      </c>
      <c r="AS404" s="24">
        <v>0</v>
      </c>
      <c r="AT404" s="24">
        <v>0</v>
      </c>
      <c r="AU404" s="24">
        <v>61609.470999999998</v>
      </c>
      <c r="AV404" s="11">
        <v>0</v>
      </c>
      <c r="AW404" s="11">
        <v>61609.470999999998</v>
      </c>
      <c r="AX404" s="11">
        <v>0</v>
      </c>
      <c r="AY404" s="11">
        <v>0</v>
      </c>
      <c r="AZ404" s="10" t="s">
        <v>417</v>
      </c>
    </row>
    <row r="405" spans="1:52" ht="47.25" customHeight="1">
      <c r="A405" s="10" t="s">
        <v>208</v>
      </c>
      <c r="B405" s="16"/>
      <c r="C405" s="16" t="s">
        <v>264</v>
      </c>
      <c r="D405" s="16"/>
      <c r="E405" s="16" t="s">
        <v>418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 t="s">
        <v>209</v>
      </c>
      <c r="U405" s="16"/>
      <c r="V405" s="17"/>
      <c r="W405" s="17"/>
      <c r="X405" s="17"/>
      <c r="Y405" s="17"/>
      <c r="Z405" s="19" t="s">
        <v>208</v>
      </c>
      <c r="AA405" s="24">
        <v>25139.773000000001</v>
      </c>
      <c r="AB405" s="24">
        <v>0</v>
      </c>
      <c r="AC405" s="24">
        <v>25139.773000000001</v>
      </c>
      <c r="AD405" s="24">
        <v>0</v>
      </c>
      <c r="AE405" s="24">
        <v>0</v>
      </c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>
        <v>25534.834999999999</v>
      </c>
      <c r="AQ405" s="24">
        <v>0</v>
      </c>
      <c r="AR405" s="24">
        <v>25534.834999999999</v>
      </c>
      <c r="AS405" s="24">
        <v>0</v>
      </c>
      <c r="AT405" s="24">
        <v>0</v>
      </c>
      <c r="AU405" s="24">
        <v>25534.834999999999</v>
      </c>
      <c r="AV405" s="11">
        <v>0</v>
      </c>
      <c r="AW405" s="11">
        <v>25534.834999999999</v>
      </c>
      <c r="AX405" s="11">
        <v>0</v>
      </c>
      <c r="AY405" s="11">
        <v>0</v>
      </c>
      <c r="AZ405" s="10" t="s">
        <v>208</v>
      </c>
    </row>
    <row r="406" spans="1:52" ht="18" customHeight="1">
      <c r="A406" s="10" t="s">
        <v>59</v>
      </c>
      <c r="B406" s="16"/>
      <c r="C406" s="16" t="s">
        <v>264</v>
      </c>
      <c r="D406" s="16"/>
      <c r="E406" s="16" t="s">
        <v>418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60</v>
      </c>
      <c r="U406" s="16"/>
      <c r="V406" s="17"/>
      <c r="W406" s="17"/>
      <c r="X406" s="17"/>
      <c r="Y406" s="17"/>
      <c r="Z406" s="19" t="s">
        <v>59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>
        <v>36074.635999999999</v>
      </c>
      <c r="AQ406" s="24">
        <v>0</v>
      </c>
      <c r="AR406" s="24">
        <v>36074.635999999999</v>
      </c>
      <c r="AS406" s="24">
        <v>0</v>
      </c>
      <c r="AT406" s="24">
        <v>0</v>
      </c>
      <c r="AU406" s="24">
        <v>36074.635999999999</v>
      </c>
      <c r="AV406" s="11">
        <v>0</v>
      </c>
      <c r="AW406" s="11">
        <v>36074.635999999999</v>
      </c>
      <c r="AX406" s="11">
        <v>0</v>
      </c>
      <c r="AY406" s="11">
        <v>0</v>
      </c>
      <c r="AZ406" s="10" t="s">
        <v>59</v>
      </c>
    </row>
    <row r="407" spans="1:52" ht="114" customHeight="1">
      <c r="A407" s="10" t="s">
        <v>419</v>
      </c>
      <c r="B407" s="16"/>
      <c r="C407" s="16" t="s">
        <v>264</v>
      </c>
      <c r="D407" s="16"/>
      <c r="E407" s="16" t="s">
        <v>420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7"/>
      <c r="W407" s="17"/>
      <c r="X407" s="17"/>
      <c r="Y407" s="17"/>
      <c r="Z407" s="19" t="s">
        <v>419</v>
      </c>
      <c r="AA407" s="24">
        <v>460</v>
      </c>
      <c r="AB407" s="24">
        <v>0</v>
      </c>
      <c r="AC407" s="24">
        <v>460</v>
      </c>
      <c r="AD407" s="24">
        <v>0</v>
      </c>
      <c r="AE407" s="24">
        <v>0</v>
      </c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>
        <v>0</v>
      </c>
      <c r="AQ407" s="24">
        <v>0</v>
      </c>
      <c r="AR407" s="24">
        <v>0</v>
      </c>
      <c r="AS407" s="24">
        <v>0</v>
      </c>
      <c r="AT407" s="24">
        <v>0</v>
      </c>
      <c r="AU407" s="24">
        <v>0</v>
      </c>
      <c r="AV407" s="11">
        <v>0</v>
      </c>
      <c r="AW407" s="11">
        <v>0</v>
      </c>
      <c r="AX407" s="11">
        <v>0</v>
      </c>
      <c r="AY407" s="11">
        <v>0</v>
      </c>
      <c r="AZ407" s="10" t="s">
        <v>419</v>
      </c>
    </row>
    <row r="408" spans="1:52" ht="51" customHeight="1">
      <c r="A408" s="10" t="s">
        <v>208</v>
      </c>
      <c r="B408" s="16"/>
      <c r="C408" s="16" t="s">
        <v>264</v>
      </c>
      <c r="D408" s="16"/>
      <c r="E408" s="16" t="s">
        <v>420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 t="s">
        <v>209</v>
      </c>
      <c r="U408" s="16"/>
      <c r="V408" s="17"/>
      <c r="W408" s="17"/>
      <c r="X408" s="17"/>
      <c r="Y408" s="17"/>
      <c r="Z408" s="19" t="s">
        <v>208</v>
      </c>
      <c r="AA408" s="24">
        <v>460</v>
      </c>
      <c r="AB408" s="24">
        <v>0</v>
      </c>
      <c r="AC408" s="24">
        <v>460</v>
      </c>
      <c r="AD408" s="24">
        <v>0</v>
      </c>
      <c r="AE408" s="24">
        <v>0</v>
      </c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>
        <v>0</v>
      </c>
      <c r="AQ408" s="24">
        <v>0</v>
      </c>
      <c r="AR408" s="24">
        <v>0</v>
      </c>
      <c r="AS408" s="24">
        <v>0</v>
      </c>
      <c r="AT408" s="24">
        <v>0</v>
      </c>
      <c r="AU408" s="24">
        <v>0</v>
      </c>
      <c r="AV408" s="11">
        <v>0</v>
      </c>
      <c r="AW408" s="11">
        <v>0</v>
      </c>
      <c r="AX408" s="11">
        <v>0</v>
      </c>
      <c r="AY408" s="11">
        <v>0</v>
      </c>
      <c r="AZ408" s="10" t="s">
        <v>208</v>
      </c>
    </row>
    <row r="409" spans="1:52" ht="33" customHeight="1">
      <c r="A409" s="10" t="s">
        <v>421</v>
      </c>
      <c r="B409" s="16"/>
      <c r="C409" s="16" t="s">
        <v>264</v>
      </c>
      <c r="D409" s="16"/>
      <c r="E409" s="16" t="s">
        <v>422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7"/>
      <c r="W409" s="17"/>
      <c r="X409" s="17"/>
      <c r="Y409" s="17"/>
      <c r="Z409" s="19" t="s">
        <v>421</v>
      </c>
      <c r="AA409" s="24">
        <v>6706.5079999999998</v>
      </c>
      <c r="AB409" s="24">
        <v>0</v>
      </c>
      <c r="AC409" s="24">
        <v>0</v>
      </c>
      <c r="AD409" s="24">
        <v>0</v>
      </c>
      <c r="AE409" s="24">
        <v>0</v>
      </c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>
        <v>7108.12</v>
      </c>
      <c r="AQ409" s="24">
        <v>0</v>
      </c>
      <c r="AR409" s="24">
        <v>0</v>
      </c>
      <c r="AS409" s="24">
        <v>0</v>
      </c>
      <c r="AT409" s="24">
        <v>0</v>
      </c>
      <c r="AU409" s="24">
        <v>7314.5420000000004</v>
      </c>
      <c r="AV409" s="11">
        <v>0</v>
      </c>
      <c r="AW409" s="11">
        <v>0</v>
      </c>
      <c r="AX409" s="11">
        <v>0</v>
      </c>
      <c r="AY409" s="11">
        <v>0</v>
      </c>
      <c r="AZ409" s="10" t="s">
        <v>421</v>
      </c>
    </row>
    <row r="410" spans="1:52" ht="51" customHeight="1">
      <c r="A410" s="10" t="s">
        <v>208</v>
      </c>
      <c r="B410" s="16"/>
      <c r="C410" s="16" t="s">
        <v>264</v>
      </c>
      <c r="D410" s="16"/>
      <c r="E410" s="16" t="s">
        <v>422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 t="s">
        <v>209</v>
      </c>
      <c r="U410" s="16"/>
      <c r="V410" s="17"/>
      <c r="W410" s="17"/>
      <c r="X410" s="17"/>
      <c r="Y410" s="17"/>
      <c r="Z410" s="19" t="s">
        <v>208</v>
      </c>
      <c r="AA410" s="24">
        <v>6706.5079999999998</v>
      </c>
      <c r="AB410" s="24">
        <v>0</v>
      </c>
      <c r="AC410" s="24">
        <v>0</v>
      </c>
      <c r="AD410" s="24">
        <v>0</v>
      </c>
      <c r="AE410" s="24">
        <v>0</v>
      </c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>
        <v>7108.12</v>
      </c>
      <c r="AQ410" s="24">
        <v>0</v>
      </c>
      <c r="AR410" s="24">
        <v>0</v>
      </c>
      <c r="AS410" s="24">
        <v>0</v>
      </c>
      <c r="AT410" s="24">
        <v>0</v>
      </c>
      <c r="AU410" s="24">
        <v>7314.5420000000004</v>
      </c>
      <c r="AV410" s="11">
        <v>0</v>
      </c>
      <c r="AW410" s="11">
        <v>0</v>
      </c>
      <c r="AX410" s="11">
        <v>0</v>
      </c>
      <c r="AY410" s="11">
        <v>0</v>
      </c>
      <c r="AZ410" s="10" t="s">
        <v>208</v>
      </c>
    </row>
    <row r="411" spans="1:52" ht="18" customHeight="1">
      <c r="A411" s="10" t="s">
        <v>423</v>
      </c>
      <c r="B411" s="16"/>
      <c r="C411" s="16" t="s">
        <v>264</v>
      </c>
      <c r="D411" s="16"/>
      <c r="E411" s="16" t="s">
        <v>424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7"/>
      <c r="W411" s="17"/>
      <c r="X411" s="17"/>
      <c r="Y411" s="17"/>
      <c r="Z411" s="19" t="s">
        <v>423</v>
      </c>
      <c r="AA411" s="24">
        <v>2147.3959199999999</v>
      </c>
      <c r="AB411" s="24">
        <v>0</v>
      </c>
      <c r="AC411" s="24">
        <v>0</v>
      </c>
      <c r="AD411" s="24">
        <v>0</v>
      </c>
      <c r="AE411" s="24">
        <v>0</v>
      </c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>
        <v>708.43299999999999</v>
      </c>
      <c r="AQ411" s="24">
        <v>0</v>
      </c>
      <c r="AR411" s="24">
        <v>0</v>
      </c>
      <c r="AS411" s="24">
        <v>0</v>
      </c>
      <c r="AT411" s="24">
        <v>0</v>
      </c>
      <c r="AU411" s="24">
        <v>2562.65</v>
      </c>
      <c r="AV411" s="11">
        <v>0</v>
      </c>
      <c r="AW411" s="11">
        <v>0</v>
      </c>
      <c r="AX411" s="11">
        <v>0</v>
      </c>
      <c r="AY411" s="11">
        <v>0</v>
      </c>
      <c r="AZ411" s="10" t="s">
        <v>423</v>
      </c>
    </row>
    <row r="412" spans="1:52" ht="48.75" customHeight="1">
      <c r="A412" s="10" t="s">
        <v>208</v>
      </c>
      <c r="B412" s="16"/>
      <c r="C412" s="16" t="s">
        <v>264</v>
      </c>
      <c r="D412" s="16"/>
      <c r="E412" s="16" t="s">
        <v>424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209</v>
      </c>
      <c r="U412" s="16"/>
      <c r="V412" s="17"/>
      <c r="W412" s="17"/>
      <c r="X412" s="17"/>
      <c r="Y412" s="17"/>
      <c r="Z412" s="19" t="s">
        <v>208</v>
      </c>
      <c r="AA412" s="24">
        <v>2147.3959199999999</v>
      </c>
      <c r="AB412" s="24">
        <v>0</v>
      </c>
      <c r="AC412" s="24">
        <v>0</v>
      </c>
      <c r="AD412" s="24">
        <v>0</v>
      </c>
      <c r="AE412" s="24">
        <v>0</v>
      </c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>
        <v>708.43299999999999</v>
      </c>
      <c r="AQ412" s="24">
        <v>0</v>
      </c>
      <c r="AR412" s="24">
        <v>0</v>
      </c>
      <c r="AS412" s="24">
        <v>0</v>
      </c>
      <c r="AT412" s="24">
        <v>0</v>
      </c>
      <c r="AU412" s="24">
        <v>2562.65</v>
      </c>
      <c r="AV412" s="11">
        <v>0</v>
      </c>
      <c r="AW412" s="11">
        <v>0</v>
      </c>
      <c r="AX412" s="11">
        <v>0</v>
      </c>
      <c r="AY412" s="11">
        <v>0</v>
      </c>
      <c r="AZ412" s="10" t="s">
        <v>208</v>
      </c>
    </row>
    <row r="413" spans="1:52" ht="48.75" customHeight="1">
      <c r="A413" s="10" t="s">
        <v>425</v>
      </c>
      <c r="B413" s="16"/>
      <c r="C413" s="16" t="s">
        <v>264</v>
      </c>
      <c r="D413" s="16"/>
      <c r="E413" s="16" t="s">
        <v>426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7"/>
      <c r="W413" s="17"/>
      <c r="X413" s="17"/>
      <c r="Y413" s="17"/>
      <c r="Z413" s="19" t="s">
        <v>425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>
        <v>110.691</v>
      </c>
      <c r="AQ413" s="24">
        <v>0</v>
      </c>
      <c r="AR413" s="24">
        <v>0</v>
      </c>
      <c r="AS413" s="24">
        <v>0</v>
      </c>
      <c r="AT413" s="24">
        <v>0</v>
      </c>
      <c r="AU413" s="24">
        <v>110.691</v>
      </c>
      <c r="AV413" s="11">
        <v>0</v>
      </c>
      <c r="AW413" s="11">
        <v>0</v>
      </c>
      <c r="AX413" s="11">
        <v>0</v>
      </c>
      <c r="AY413" s="11">
        <v>0</v>
      </c>
      <c r="AZ413" s="10" t="s">
        <v>425</v>
      </c>
    </row>
    <row r="414" spans="1:52" ht="48.75" customHeight="1">
      <c r="A414" s="10" t="s">
        <v>208</v>
      </c>
      <c r="B414" s="16"/>
      <c r="C414" s="16" t="s">
        <v>264</v>
      </c>
      <c r="D414" s="16"/>
      <c r="E414" s="16" t="s">
        <v>426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 t="s">
        <v>209</v>
      </c>
      <c r="U414" s="16"/>
      <c r="V414" s="17"/>
      <c r="W414" s="17"/>
      <c r="X414" s="17"/>
      <c r="Y414" s="17"/>
      <c r="Z414" s="19" t="s">
        <v>208</v>
      </c>
      <c r="AA414" s="24">
        <v>0</v>
      </c>
      <c r="AB414" s="24">
        <v>0</v>
      </c>
      <c r="AC414" s="24">
        <v>0</v>
      </c>
      <c r="AD414" s="24">
        <v>0</v>
      </c>
      <c r="AE414" s="24">
        <v>0</v>
      </c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>
        <v>110.691</v>
      </c>
      <c r="AQ414" s="24">
        <v>0</v>
      </c>
      <c r="AR414" s="24">
        <v>0</v>
      </c>
      <c r="AS414" s="24">
        <v>0</v>
      </c>
      <c r="AT414" s="24">
        <v>0</v>
      </c>
      <c r="AU414" s="24">
        <v>110.691</v>
      </c>
      <c r="AV414" s="11">
        <v>0</v>
      </c>
      <c r="AW414" s="11">
        <v>0</v>
      </c>
      <c r="AX414" s="11">
        <v>0</v>
      </c>
      <c r="AY414" s="11">
        <v>0</v>
      </c>
      <c r="AZ414" s="10" t="s">
        <v>208</v>
      </c>
    </row>
    <row r="415" spans="1:52" ht="15.75" customHeight="1">
      <c r="A415" s="10" t="s">
        <v>427</v>
      </c>
      <c r="B415" s="16"/>
      <c r="C415" s="16" t="s">
        <v>264</v>
      </c>
      <c r="D415" s="16"/>
      <c r="E415" s="16" t="s">
        <v>428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7"/>
      <c r="W415" s="17"/>
      <c r="X415" s="17"/>
      <c r="Y415" s="17"/>
      <c r="Z415" s="19" t="s">
        <v>427</v>
      </c>
      <c r="AA415" s="24">
        <v>34824.513919999998</v>
      </c>
      <c r="AB415" s="24">
        <v>0</v>
      </c>
      <c r="AC415" s="24">
        <v>23727.992999999999</v>
      </c>
      <c r="AD415" s="24">
        <v>0</v>
      </c>
      <c r="AE415" s="24">
        <v>0</v>
      </c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>
        <v>28931.39</v>
      </c>
      <c r="AQ415" s="24">
        <v>0</v>
      </c>
      <c r="AR415" s="24">
        <v>22860.329000000002</v>
      </c>
      <c r="AS415" s="24">
        <v>0</v>
      </c>
      <c r="AT415" s="24">
        <v>0</v>
      </c>
      <c r="AU415" s="24">
        <v>31937.852999999999</v>
      </c>
      <c r="AV415" s="11">
        <v>0</v>
      </c>
      <c r="AW415" s="11">
        <v>22860.329000000002</v>
      </c>
      <c r="AX415" s="11">
        <v>0</v>
      </c>
      <c r="AY415" s="11">
        <v>0</v>
      </c>
      <c r="AZ415" s="10" t="s">
        <v>427</v>
      </c>
    </row>
    <row r="416" spans="1:52" ht="64.5" customHeight="1">
      <c r="A416" s="10" t="s">
        <v>429</v>
      </c>
      <c r="B416" s="16"/>
      <c r="C416" s="16" t="s">
        <v>264</v>
      </c>
      <c r="D416" s="16"/>
      <c r="E416" s="16" t="s">
        <v>430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7"/>
      <c r="W416" s="17"/>
      <c r="X416" s="17"/>
      <c r="Y416" s="17"/>
      <c r="Z416" s="19" t="s">
        <v>429</v>
      </c>
      <c r="AA416" s="24">
        <v>34824.513919999998</v>
      </c>
      <c r="AB416" s="24">
        <v>0</v>
      </c>
      <c r="AC416" s="24">
        <v>23727.992999999999</v>
      </c>
      <c r="AD416" s="24">
        <v>0</v>
      </c>
      <c r="AE416" s="24">
        <v>0</v>
      </c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>
        <v>28931.39</v>
      </c>
      <c r="AQ416" s="24">
        <v>0</v>
      </c>
      <c r="AR416" s="24">
        <v>22860.329000000002</v>
      </c>
      <c r="AS416" s="24">
        <v>0</v>
      </c>
      <c r="AT416" s="24">
        <v>0</v>
      </c>
      <c r="AU416" s="24">
        <v>31937.852999999999</v>
      </c>
      <c r="AV416" s="11">
        <v>0</v>
      </c>
      <c r="AW416" s="11">
        <v>22860.329000000002</v>
      </c>
      <c r="AX416" s="11">
        <v>0</v>
      </c>
      <c r="AY416" s="11">
        <v>0</v>
      </c>
      <c r="AZ416" s="10" t="s">
        <v>429</v>
      </c>
    </row>
    <row r="417" spans="1:52" ht="51.4" customHeight="1">
      <c r="A417" s="10" t="s">
        <v>413</v>
      </c>
      <c r="B417" s="16"/>
      <c r="C417" s="16" t="s">
        <v>264</v>
      </c>
      <c r="D417" s="16"/>
      <c r="E417" s="16" t="s">
        <v>431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7"/>
      <c r="W417" s="17"/>
      <c r="X417" s="17"/>
      <c r="Y417" s="17"/>
      <c r="Z417" s="19" t="s">
        <v>413</v>
      </c>
      <c r="AA417" s="24">
        <v>627</v>
      </c>
      <c r="AB417" s="24">
        <v>0</v>
      </c>
      <c r="AC417" s="24">
        <v>627</v>
      </c>
      <c r="AD417" s="24">
        <v>0</v>
      </c>
      <c r="AE417" s="24">
        <v>0</v>
      </c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>
        <v>0</v>
      </c>
      <c r="AQ417" s="24">
        <v>0</v>
      </c>
      <c r="AR417" s="24">
        <v>0</v>
      </c>
      <c r="AS417" s="24">
        <v>0</v>
      </c>
      <c r="AT417" s="24">
        <v>0</v>
      </c>
      <c r="AU417" s="24">
        <v>0</v>
      </c>
      <c r="AV417" s="11">
        <v>0</v>
      </c>
      <c r="AW417" s="11">
        <v>0</v>
      </c>
      <c r="AX417" s="11">
        <v>0</v>
      </c>
      <c r="AY417" s="11">
        <v>0</v>
      </c>
      <c r="AZ417" s="10" t="s">
        <v>413</v>
      </c>
    </row>
    <row r="418" spans="1:52" ht="48" customHeight="1">
      <c r="A418" s="10" t="s">
        <v>208</v>
      </c>
      <c r="B418" s="16"/>
      <c r="C418" s="16" t="s">
        <v>264</v>
      </c>
      <c r="D418" s="16"/>
      <c r="E418" s="16" t="s">
        <v>431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209</v>
      </c>
      <c r="U418" s="16"/>
      <c r="V418" s="17"/>
      <c r="W418" s="17"/>
      <c r="X418" s="17"/>
      <c r="Y418" s="17"/>
      <c r="Z418" s="19" t="s">
        <v>208</v>
      </c>
      <c r="AA418" s="24">
        <v>627</v>
      </c>
      <c r="AB418" s="24">
        <v>0</v>
      </c>
      <c r="AC418" s="24">
        <v>627</v>
      </c>
      <c r="AD418" s="24">
        <v>0</v>
      </c>
      <c r="AE418" s="24">
        <v>0</v>
      </c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>
        <v>0</v>
      </c>
      <c r="AQ418" s="24">
        <v>0</v>
      </c>
      <c r="AR418" s="24">
        <v>0</v>
      </c>
      <c r="AS418" s="24">
        <v>0</v>
      </c>
      <c r="AT418" s="24">
        <v>0</v>
      </c>
      <c r="AU418" s="24">
        <v>0</v>
      </c>
      <c r="AV418" s="11">
        <v>0</v>
      </c>
      <c r="AW418" s="11">
        <v>0</v>
      </c>
      <c r="AX418" s="11">
        <v>0</v>
      </c>
      <c r="AY418" s="11">
        <v>0</v>
      </c>
      <c r="AZ418" s="10" t="s">
        <v>208</v>
      </c>
    </row>
    <row r="419" spans="1:52" ht="51.4" customHeight="1">
      <c r="A419" s="10" t="s">
        <v>417</v>
      </c>
      <c r="B419" s="16"/>
      <c r="C419" s="16" t="s">
        <v>264</v>
      </c>
      <c r="D419" s="16"/>
      <c r="E419" s="16" t="s">
        <v>432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7"/>
      <c r="W419" s="17"/>
      <c r="X419" s="17"/>
      <c r="Y419" s="17"/>
      <c r="Z419" s="19" t="s">
        <v>417</v>
      </c>
      <c r="AA419" s="24">
        <v>23100.992999999999</v>
      </c>
      <c r="AB419" s="24">
        <v>0</v>
      </c>
      <c r="AC419" s="24">
        <v>23100.992999999999</v>
      </c>
      <c r="AD419" s="24">
        <v>0</v>
      </c>
      <c r="AE419" s="24">
        <v>0</v>
      </c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>
        <v>22860.329000000002</v>
      </c>
      <c r="AQ419" s="24">
        <v>0</v>
      </c>
      <c r="AR419" s="24">
        <v>22860.329000000002</v>
      </c>
      <c r="AS419" s="24">
        <v>0</v>
      </c>
      <c r="AT419" s="24">
        <v>0</v>
      </c>
      <c r="AU419" s="24">
        <v>22860.329000000002</v>
      </c>
      <c r="AV419" s="11">
        <v>0</v>
      </c>
      <c r="AW419" s="11">
        <v>22860.329000000002</v>
      </c>
      <c r="AX419" s="11">
        <v>0</v>
      </c>
      <c r="AY419" s="11">
        <v>0</v>
      </c>
      <c r="AZ419" s="10" t="s">
        <v>417</v>
      </c>
    </row>
    <row r="420" spans="1:52" ht="47.25" customHeight="1">
      <c r="A420" s="10" t="s">
        <v>208</v>
      </c>
      <c r="B420" s="16"/>
      <c r="C420" s="16" t="s">
        <v>264</v>
      </c>
      <c r="D420" s="16"/>
      <c r="E420" s="16" t="s">
        <v>432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209</v>
      </c>
      <c r="U420" s="16"/>
      <c r="V420" s="17"/>
      <c r="W420" s="17"/>
      <c r="X420" s="17"/>
      <c r="Y420" s="17"/>
      <c r="Z420" s="19" t="s">
        <v>208</v>
      </c>
      <c r="AA420" s="24">
        <v>22860.329000000002</v>
      </c>
      <c r="AB420" s="24">
        <v>0</v>
      </c>
      <c r="AC420" s="24">
        <v>22860.329000000002</v>
      </c>
      <c r="AD420" s="24">
        <v>0</v>
      </c>
      <c r="AE420" s="24">
        <v>0</v>
      </c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>
        <v>22860.329000000002</v>
      </c>
      <c r="AQ420" s="24">
        <v>0</v>
      </c>
      <c r="AR420" s="24">
        <v>22860.329000000002</v>
      </c>
      <c r="AS420" s="24">
        <v>0</v>
      </c>
      <c r="AT420" s="24">
        <v>0</v>
      </c>
      <c r="AU420" s="24">
        <v>22860.329000000002</v>
      </c>
      <c r="AV420" s="11">
        <v>0</v>
      </c>
      <c r="AW420" s="11">
        <v>22860.329000000002</v>
      </c>
      <c r="AX420" s="11">
        <v>0</v>
      </c>
      <c r="AY420" s="11">
        <v>0</v>
      </c>
      <c r="AZ420" s="10" t="s">
        <v>208</v>
      </c>
    </row>
    <row r="421" spans="1:52" ht="18" customHeight="1">
      <c r="A421" s="10" t="s">
        <v>59</v>
      </c>
      <c r="B421" s="16"/>
      <c r="C421" s="16" t="s">
        <v>264</v>
      </c>
      <c r="D421" s="16"/>
      <c r="E421" s="16" t="s">
        <v>432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60</v>
      </c>
      <c r="U421" s="16"/>
      <c r="V421" s="17"/>
      <c r="W421" s="17"/>
      <c r="X421" s="17"/>
      <c r="Y421" s="17"/>
      <c r="Z421" s="19" t="s">
        <v>59</v>
      </c>
      <c r="AA421" s="24">
        <v>240.66399999999999</v>
      </c>
      <c r="AB421" s="24">
        <v>0</v>
      </c>
      <c r="AC421" s="24">
        <v>240.66399999999999</v>
      </c>
      <c r="AD421" s="24">
        <v>0</v>
      </c>
      <c r="AE421" s="24">
        <v>0</v>
      </c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>
        <v>0</v>
      </c>
      <c r="AQ421" s="24">
        <v>0</v>
      </c>
      <c r="AR421" s="24">
        <v>0</v>
      </c>
      <c r="AS421" s="24">
        <v>0</v>
      </c>
      <c r="AT421" s="24">
        <v>0</v>
      </c>
      <c r="AU421" s="24">
        <v>0</v>
      </c>
      <c r="AV421" s="11">
        <v>0</v>
      </c>
      <c r="AW421" s="11">
        <v>0</v>
      </c>
      <c r="AX421" s="11">
        <v>0</v>
      </c>
      <c r="AY421" s="11">
        <v>0</v>
      </c>
      <c r="AZ421" s="10" t="s">
        <v>59</v>
      </c>
    </row>
    <row r="422" spans="1:52" ht="51.75" customHeight="1">
      <c r="A422" s="10" t="s">
        <v>433</v>
      </c>
      <c r="B422" s="16"/>
      <c r="C422" s="16" t="s">
        <v>264</v>
      </c>
      <c r="D422" s="16"/>
      <c r="E422" s="16" t="s">
        <v>434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7"/>
      <c r="W422" s="17"/>
      <c r="X422" s="17"/>
      <c r="Y422" s="17"/>
      <c r="Z422" s="19" t="s">
        <v>433</v>
      </c>
      <c r="AA422" s="24">
        <v>5251.6440000000002</v>
      </c>
      <c r="AB422" s="24">
        <v>0</v>
      </c>
      <c r="AC422" s="24">
        <v>0</v>
      </c>
      <c r="AD422" s="24">
        <v>0</v>
      </c>
      <c r="AE422" s="24">
        <v>0</v>
      </c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>
        <v>5251.6440000000002</v>
      </c>
      <c r="AQ422" s="24">
        <v>0</v>
      </c>
      <c r="AR422" s="24">
        <v>0</v>
      </c>
      <c r="AS422" s="24">
        <v>0</v>
      </c>
      <c r="AT422" s="24">
        <v>0</v>
      </c>
      <c r="AU422" s="24">
        <v>5251.6440000000002</v>
      </c>
      <c r="AV422" s="11">
        <v>0</v>
      </c>
      <c r="AW422" s="11">
        <v>0</v>
      </c>
      <c r="AX422" s="11">
        <v>0</v>
      </c>
      <c r="AY422" s="11">
        <v>0</v>
      </c>
      <c r="AZ422" s="10" t="s">
        <v>433</v>
      </c>
    </row>
    <row r="423" spans="1:52" ht="51" customHeight="1">
      <c r="A423" s="10" t="s">
        <v>208</v>
      </c>
      <c r="B423" s="16"/>
      <c r="C423" s="16" t="s">
        <v>264</v>
      </c>
      <c r="D423" s="16"/>
      <c r="E423" s="16" t="s">
        <v>434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 t="s">
        <v>209</v>
      </c>
      <c r="U423" s="16"/>
      <c r="V423" s="17"/>
      <c r="W423" s="17"/>
      <c r="X423" s="17"/>
      <c r="Y423" s="17"/>
      <c r="Z423" s="19" t="s">
        <v>208</v>
      </c>
      <c r="AA423" s="24">
        <v>5251.6440000000002</v>
      </c>
      <c r="AB423" s="24">
        <v>0</v>
      </c>
      <c r="AC423" s="24">
        <v>0</v>
      </c>
      <c r="AD423" s="24">
        <v>0</v>
      </c>
      <c r="AE423" s="24">
        <v>0</v>
      </c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>
        <v>5251.6440000000002</v>
      </c>
      <c r="AQ423" s="24">
        <v>0</v>
      </c>
      <c r="AR423" s="24">
        <v>0</v>
      </c>
      <c r="AS423" s="24">
        <v>0</v>
      </c>
      <c r="AT423" s="24">
        <v>0</v>
      </c>
      <c r="AU423" s="24">
        <v>5251.6440000000002</v>
      </c>
      <c r="AV423" s="11">
        <v>0</v>
      </c>
      <c r="AW423" s="11">
        <v>0</v>
      </c>
      <c r="AX423" s="11">
        <v>0</v>
      </c>
      <c r="AY423" s="11">
        <v>0</v>
      </c>
      <c r="AZ423" s="10" t="s">
        <v>208</v>
      </c>
    </row>
    <row r="424" spans="1:52" ht="18.75" customHeight="1">
      <c r="A424" s="10" t="s">
        <v>423</v>
      </c>
      <c r="B424" s="16"/>
      <c r="C424" s="16" t="s">
        <v>264</v>
      </c>
      <c r="D424" s="16"/>
      <c r="E424" s="16" t="s">
        <v>435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7"/>
      <c r="W424" s="17"/>
      <c r="X424" s="17"/>
      <c r="Y424" s="17"/>
      <c r="Z424" s="19" t="s">
        <v>423</v>
      </c>
      <c r="AA424" s="24">
        <v>5844.8769199999997</v>
      </c>
      <c r="AB424" s="24">
        <v>0</v>
      </c>
      <c r="AC424" s="24">
        <v>0</v>
      </c>
      <c r="AD424" s="24">
        <v>0</v>
      </c>
      <c r="AE424" s="24">
        <v>0</v>
      </c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>
        <v>819.41700000000003</v>
      </c>
      <c r="AQ424" s="24">
        <v>0</v>
      </c>
      <c r="AR424" s="24">
        <v>0</v>
      </c>
      <c r="AS424" s="24">
        <v>0</v>
      </c>
      <c r="AT424" s="24">
        <v>0</v>
      </c>
      <c r="AU424" s="24">
        <v>3825.88</v>
      </c>
      <c r="AV424" s="11">
        <v>0</v>
      </c>
      <c r="AW424" s="11">
        <v>0</v>
      </c>
      <c r="AX424" s="11">
        <v>0</v>
      </c>
      <c r="AY424" s="11">
        <v>0</v>
      </c>
      <c r="AZ424" s="10" t="s">
        <v>423</v>
      </c>
    </row>
    <row r="425" spans="1:52" ht="49.5" customHeight="1">
      <c r="A425" s="10" t="s">
        <v>208</v>
      </c>
      <c r="B425" s="16"/>
      <c r="C425" s="16" t="s">
        <v>264</v>
      </c>
      <c r="D425" s="16"/>
      <c r="E425" s="16" t="s">
        <v>435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209</v>
      </c>
      <c r="U425" s="16"/>
      <c r="V425" s="17"/>
      <c r="W425" s="17"/>
      <c r="X425" s="17"/>
      <c r="Y425" s="17"/>
      <c r="Z425" s="19" t="s">
        <v>208</v>
      </c>
      <c r="AA425" s="24">
        <v>5844.8769199999997</v>
      </c>
      <c r="AB425" s="24">
        <v>0</v>
      </c>
      <c r="AC425" s="24">
        <v>0</v>
      </c>
      <c r="AD425" s="24">
        <v>0</v>
      </c>
      <c r="AE425" s="24">
        <v>0</v>
      </c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>
        <v>819.41700000000003</v>
      </c>
      <c r="AQ425" s="24">
        <v>0</v>
      </c>
      <c r="AR425" s="24">
        <v>0</v>
      </c>
      <c r="AS425" s="24">
        <v>0</v>
      </c>
      <c r="AT425" s="24">
        <v>0</v>
      </c>
      <c r="AU425" s="24">
        <v>3825.88</v>
      </c>
      <c r="AV425" s="11">
        <v>0</v>
      </c>
      <c r="AW425" s="11">
        <v>0</v>
      </c>
      <c r="AX425" s="11">
        <v>0</v>
      </c>
      <c r="AY425" s="11">
        <v>0</v>
      </c>
      <c r="AZ425" s="10" t="s">
        <v>208</v>
      </c>
    </row>
    <row r="426" spans="1:52" ht="51.4" customHeight="1">
      <c r="A426" s="10" t="s">
        <v>267</v>
      </c>
      <c r="B426" s="16"/>
      <c r="C426" s="16" t="s">
        <v>264</v>
      </c>
      <c r="D426" s="16"/>
      <c r="E426" s="16" t="s">
        <v>268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7"/>
      <c r="W426" s="17"/>
      <c r="X426" s="17"/>
      <c r="Y426" s="17"/>
      <c r="Z426" s="19" t="s">
        <v>267</v>
      </c>
      <c r="AA426" s="24">
        <v>136.15</v>
      </c>
      <c r="AB426" s="24">
        <v>0</v>
      </c>
      <c r="AC426" s="24">
        <v>0</v>
      </c>
      <c r="AD426" s="24">
        <v>0</v>
      </c>
      <c r="AE426" s="24">
        <v>0</v>
      </c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>
        <v>0</v>
      </c>
      <c r="AQ426" s="24">
        <v>0</v>
      </c>
      <c r="AR426" s="24">
        <v>0</v>
      </c>
      <c r="AS426" s="24">
        <v>0</v>
      </c>
      <c r="AT426" s="24">
        <v>0</v>
      </c>
      <c r="AU426" s="24">
        <v>0</v>
      </c>
      <c r="AV426" s="11">
        <v>0</v>
      </c>
      <c r="AW426" s="11">
        <v>0</v>
      </c>
      <c r="AX426" s="11">
        <v>0</v>
      </c>
      <c r="AY426" s="11">
        <v>0</v>
      </c>
      <c r="AZ426" s="10" t="s">
        <v>267</v>
      </c>
    </row>
    <row r="427" spans="1:52" ht="51" customHeight="1">
      <c r="A427" s="10" t="s">
        <v>269</v>
      </c>
      <c r="B427" s="16"/>
      <c r="C427" s="16" t="s">
        <v>264</v>
      </c>
      <c r="D427" s="16"/>
      <c r="E427" s="16" t="s">
        <v>270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7"/>
      <c r="W427" s="17"/>
      <c r="X427" s="17"/>
      <c r="Y427" s="17"/>
      <c r="Z427" s="19" t="s">
        <v>269</v>
      </c>
      <c r="AA427" s="24">
        <v>136.15</v>
      </c>
      <c r="AB427" s="24">
        <v>0</v>
      </c>
      <c r="AC427" s="24">
        <v>0</v>
      </c>
      <c r="AD427" s="24">
        <v>0</v>
      </c>
      <c r="AE427" s="24">
        <v>0</v>
      </c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>
        <v>0</v>
      </c>
      <c r="AQ427" s="24">
        <v>0</v>
      </c>
      <c r="AR427" s="24">
        <v>0</v>
      </c>
      <c r="AS427" s="24">
        <v>0</v>
      </c>
      <c r="AT427" s="24">
        <v>0</v>
      </c>
      <c r="AU427" s="24">
        <v>0</v>
      </c>
      <c r="AV427" s="11">
        <v>0</v>
      </c>
      <c r="AW427" s="11">
        <v>0</v>
      </c>
      <c r="AX427" s="11">
        <v>0</v>
      </c>
      <c r="AY427" s="11">
        <v>0</v>
      </c>
      <c r="AZ427" s="10" t="s">
        <v>269</v>
      </c>
    </row>
    <row r="428" spans="1:52" ht="32.25" customHeight="1">
      <c r="A428" s="10" t="s">
        <v>271</v>
      </c>
      <c r="B428" s="16"/>
      <c r="C428" s="16" t="s">
        <v>264</v>
      </c>
      <c r="D428" s="16"/>
      <c r="E428" s="16" t="s">
        <v>272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7"/>
      <c r="W428" s="17"/>
      <c r="X428" s="17"/>
      <c r="Y428" s="17"/>
      <c r="Z428" s="19" t="s">
        <v>271</v>
      </c>
      <c r="AA428" s="24">
        <v>136.15</v>
      </c>
      <c r="AB428" s="24">
        <v>0</v>
      </c>
      <c r="AC428" s="24">
        <v>0</v>
      </c>
      <c r="AD428" s="24">
        <v>0</v>
      </c>
      <c r="AE428" s="24">
        <v>0</v>
      </c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>
        <v>0</v>
      </c>
      <c r="AQ428" s="24">
        <v>0</v>
      </c>
      <c r="AR428" s="24">
        <v>0</v>
      </c>
      <c r="AS428" s="24">
        <v>0</v>
      </c>
      <c r="AT428" s="24">
        <v>0</v>
      </c>
      <c r="AU428" s="24">
        <v>0</v>
      </c>
      <c r="AV428" s="11">
        <v>0</v>
      </c>
      <c r="AW428" s="11">
        <v>0</v>
      </c>
      <c r="AX428" s="11">
        <v>0</v>
      </c>
      <c r="AY428" s="11">
        <v>0</v>
      </c>
      <c r="AZ428" s="10" t="s">
        <v>271</v>
      </c>
    </row>
    <row r="429" spans="1:52" ht="54.75" customHeight="1">
      <c r="A429" s="10" t="s">
        <v>208</v>
      </c>
      <c r="B429" s="16"/>
      <c r="C429" s="16" t="s">
        <v>264</v>
      </c>
      <c r="D429" s="16"/>
      <c r="E429" s="16" t="s">
        <v>272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 t="s">
        <v>209</v>
      </c>
      <c r="U429" s="16"/>
      <c r="V429" s="17"/>
      <c r="W429" s="17"/>
      <c r="X429" s="17"/>
      <c r="Y429" s="17"/>
      <c r="Z429" s="19" t="s">
        <v>208</v>
      </c>
      <c r="AA429" s="24">
        <v>136.15</v>
      </c>
      <c r="AB429" s="24">
        <v>0</v>
      </c>
      <c r="AC429" s="24">
        <v>0</v>
      </c>
      <c r="AD429" s="24">
        <v>0</v>
      </c>
      <c r="AE429" s="24">
        <v>0</v>
      </c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>
        <v>0</v>
      </c>
      <c r="AQ429" s="24">
        <v>0</v>
      </c>
      <c r="AR429" s="24">
        <v>0</v>
      </c>
      <c r="AS429" s="24">
        <v>0</v>
      </c>
      <c r="AT429" s="24">
        <v>0</v>
      </c>
      <c r="AU429" s="24">
        <v>0</v>
      </c>
      <c r="AV429" s="11">
        <v>0</v>
      </c>
      <c r="AW429" s="11">
        <v>0</v>
      </c>
      <c r="AX429" s="11">
        <v>0</v>
      </c>
      <c r="AY429" s="11">
        <v>0</v>
      </c>
      <c r="AZ429" s="10" t="s">
        <v>208</v>
      </c>
    </row>
    <row r="430" spans="1:52" ht="51" customHeight="1">
      <c r="A430" s="10" t="s">
        <v>436</v>
      </c>
      <c r="B430" s="16"/>
      <c r="C430" s="16" t="s">
        <v>264</v>
      </c>
      <c r="D430" s="16"/>
      <c r="E430" s="16" t="s">
        <v>437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7"/>
      <c r="W430" s="17"/>
      <c r="X430" s="17"/>
      <c r="Y430" s="17"/>
      <c r="Z430" s="19" t="s">
        <v>436</v>
      </c>
      <c r="AA430" s="24">
        <v>210.9</v>
      </c>
      <c r="AB430" s="24">
        <v>0</v>
      </c>
      <c r="AC430" s="24">
        <v>210.9</v>
      </c>
      <c r="AD430" s="24">
        <v>0</v>
      </c>
      <c r="AE430" s="24">
        <v>0</v>
      </c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>
        <v>120.9</v>
      </c>
      <c r="AQ430" s="24">
        <v>0</v>
      </c>
      <c r="AR430" s="24">
        <v>120.9</v>
      </c>
      <c r="AS430" s="24">
        <v>0</v>
      </c>
      <c r="AT430" s="24">
        <v>0</v>
      </c>
      <c r="AU430" s="24">
        <v>120.9</v>
      </c>
      <c r="AV430" s="11">
        <v>0</v>
      </c>
      <c r="AW430" s="11">
        <v>120.9</v>
      </c>
      <c r="AX430" s="11">
        <v>0</v>
      </c>
      <c r="AY430" s="11">
        <v>0</v>
      </c>
      <c r="AZ430" s="10" t="s">
        <v>436</v>
      </c>
    </row>
    <row r="431" spans="1:52" ht="49.5" customHeight="1">
      <c r="A431" s="10" t="s">
        <v>438</v>
      </c>
      <c r="B431" s="16"/>
      <c r="C431" s="16" t="s">
        <v>264</v>
      </c>
      <c r="D431" s="16"/>
      <c r="E431" s="16" t="s">
        <v>439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7"/>
      <c r="W431" s="17"/>
      <c r="X431" s="17"/>
      <c r="Y431" s="17"/>
      <c r="Z431" s="19" t="s">
        <v>438</v>
      </c>
      <c r="AA431" s="24">
        <v>210.9</v>
      </c>
      <c r="AB431" s="24">
        <v>0</v>
      </c>
      <c r="AC431" s="24">
        <v>210.9</v>
      </c>
      <c r="AD431" s="24">
        <v>0</v>
      </c>
      <c r="AE431" s="24">
        <v>0</v>
      </c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>
        <v>120.9</v>
      </c>
      <c r="AQ431" s="24">
        <v>0</v>
      </c>
      <c r="AR431" s="24">
        <v>120.9</v>
      </c>
      <c r="AS431" s="24">
        <v>0</v>
      </c>
      <c r="AT431" s="24">
        <v>0</v>
      </c>
      <c r="AU431" s="24">
        <v>120.9</v>
      </c>
      <c r="AV431" s="11">
        <v>0</v>
      </c>
      <c r="AW431" s="11">
        <v>120.9</v>
      </c>
      <c r="AX431" s="11">
        <v>0</v>
      </c>
      <c r="AY431" s="11">
        <v>0</v>
      </c>
      <c r="AZ431" s="10" t="s">
        <v>438</v>
      </c>
    </row>
    <row r="432" spans="1:52" ht="51.4" customHeight="1">
      <c r="A432" s="10" t="s">
        <v>417</v>
      </c>
      <c r="B432" s="16"/>
      <c r="C432" s="16" t="s">
        <v>264</v>
      </c>
      <c r="D432" s="16"/>
      <c r="E432" s="16" t="s">
        <v>440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7"/>
      <c r="W432" s="17"/>
      <c r="X432" s="17"/>
      <c r="Y432" s="17"/>
      <c r="Z432" s="19" t="s">
        <v>417</v>
      </c>
      <c r="AA432" s="24">
        <v>210.9</v>
      </c>
      <c r="AB432" s="24">
        <v>0</v>
      </c>
      <c r="AC432" s="24">
        <v>210.9</v>
      </c>
      <c r="AD432" s="24">
        <v>0</v>
      </c>
      <c r="AE432" s="24">
        <v>0</v>
      </c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>
        <v>120.9</v>
      </c>
      <c r="AQ432" s="24">
        <v>0</v>
      </c>
      <c r="AR432" s="24">
        <v>120.9</v>
      </c>
      <c r="AS432" s="24">
        <v>0</v>
      </c>
      <c r="AT432" s="24">
        <v>0</v>
      </c>
      <c r="AU432" s="24">
        <v>120.9</v>
      </c>
      <c r="AV432" s="11">
        <v>0</v>
      </c>
      <c r="AW432" s="11">
        <v>120.9</v>
      </c>
      <c r="AX432" s="11">
        <v>0</v>
      </c>
      <c r="AY432" s="11">
        <v>0</v>
      </c>
      <c r="AZ432" s="10" t="s">
        <v>417</v>
      </c>
    </row>
    <row r="433" spans="1:52" ht="48" customHeight="1">
      <c r="A433" s="10" t="s">
        <v>208</v>
      </c>
      <c r="B433" s="16"/>
      <c r="C433" s="16" t="s">
        <v>264</v>
      </c>
      <c r="D433" s="16"/>
      <c r="E433" s="16" t="s">
        <v>440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 t="s">
        <v>209</v>
      </c>
      <c r="U433" s="16"/>
      <c r="V433" s="17"/>
      <c r="W433" s="17"/>
      <c r="X433" s="17"/>
      <c r="Y433" s="17"/>
      <c r="Z433" s="19" t="s">
        <v>208</v>
      </c>
      <c r="AA433" s="24">
        <v>210.9</v>
      </c>
      <c r="AB433" s="24">
        <v>0</v>
      </c>
      <c r="AC433" s="24">
        <v>210.9</v>
      </c>
      <c r="AD433" s="24">
        <v>0</v>
      </c>
      <c r="AE433" s="24">
        <v>0</v>
      </c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>
        <v>120.9</v>
      </c>
      <c r="AQ433" s="24">
        <v>0</v>
      </c>
      <c r="AR433" s="24">
        <v>120.9</v>
      </c>
      <c r="AS433" s="24">
        <v>0</v>
      </c>
      <c r="AT433" s="24">
        <v>0</v>
      </c>
      <c r="AU433" s="24">
        <v>120.9</v>
      </c>
      <c r="AV433" s="11">
        <v>0</v>
      </c>
      <c r="AW433" s="11">
        <v>120.9</v>
      </c>
      <c r="AX433" s="11">
        <v>0</v>
      </c>
      <c r="AY433" s="11">
        <v>0</v>
      </c>
      <c r="AZ433" s="10" t="s">
        <v>208</v>
      </c>
    </row>
    <row r="434" spans="1:52" ht="18.75" customHeight="1">
      <c r="A434" s="10" t="s">
        <v>102</v>
      </c>
      <c r="B434" s="16"/>
      <c r="C434" s="16" t="s">
        <v>441</v>
      </c>
      <c r="D434" s="16"/>
      <c r="E434" s="16" t="s">
        <v>189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7"/>
      <c r="W434" s="17"/>
      <c r="X434" s="17"/>
      <c r="Y434" s="17"/>
      <c r="Z434" s="19" t="s">
        <v>102</v>
      </c>
      <c r="AA434" s="24">
        <v>1725.95</v>
      </c>
      <c r="AB434" s="24">
        <v>0</v>
      </c>
      <c r="AC434" s="24">
        <v>862.97500000000002</v>
      </c>
      <c r="AD434" s="24">
        <v>862.97500000000002</v>
      </c>
      <c r="AE434" s="24">
        <v>0</v>
      </c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>
        <v>0</v>
      </c>
      <c r="AQ434" s="24">
        <v>0</v>
      </c>
      <c r="AR434" s="24">
        <v>0</v>
      </c>
      <c r="AS434" s="24">
        <v>0</v>
      </c>
      <c r="AT434" s="24">
        <v>0</v>
      </c>
      <c r="AU434" s="24">
        <v>0</v>
      </c>
      <c r="AV434" s="11">
        <v>0</v>
      </c>
      <c r="AW434" s="11">
        <v>0</v>
      </c>
      <c r="AX434" s="11">
        <v>0</v>
      </c>
      <c r="AY434" s="11">
        <v>0</v>
      </c>
      <c r="AZ434" s="10" t="s">
        <v>102</v>
      </c>
    </row>
    <row r="435" spans="1:52" ht="78.75" customHeight="1">
      <c r="A435" s="10" t="s">
        <v>190</v>
      </c>
      <c r="B435" s="16"/>
      <c r="C435" s="16" t="s">
        <v>441</v>
      </c>
      <c r="D435" s="16"/>
      <c r="E435" s="16" t="s">
        <v>191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7"/>
      <c r="W435" s="17"/>
      <c r="X435" s="17"/>
      <c r="Y435" s="17"/>
      <c r="Z435" s="19" t="s">
        <v>190</v>
      </c>
      <c r="AA435" s="24">
        <v>1725.95</v>
      </c>
      <c r="AB435" s="24">
        <v>0</v>
      </c>
      <c r="AC435" s="24">
        <v>862.97500000000002</v>
      </c>
      <c r="AD435" s="24">
        <v>862.97500000000002</v>
      </c>
      <c r="AE435" s="24">
        <v>0</v>
      </c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>
        <v>0</v>
      </c>
      <c r="AQ435" s="24">
        <v>0</v>
      </c>
      <c r="AR435" s="24">
        <v>0</v>
      </c>
      <c r="AS435" s="24">
        <v>0</v>
      </c>
      <c r="AT435" s="24">
        <v>0</v>
      </c>
      <c r="AU435" s="24">
        <v>0</v>
      </c>
      <c r="AV435" s="11">
        <v>0</v>
      </c>
      <c r="AW435" s="11">
        <v>0</v>
      </c>
      <c r="AX435" s="11">
        <v>0</v>
      </c>
      <c r="AY435" s="11">
        <v>0</v>
      </c>
      <c r="AZ435" s="10" t="s">
        <v>190</v>
      </c>
    </row>
    <row r="436" spans="1:52" ht="34.15" customHeight="1">
      <c r="A436" s="10" t="s">
        <v>256</v>
      </c>
      <c r="B436" s="16"/>
      <c r="C436" s="16" t="s">
        <v>441</v>
      </c>
      <c r="D436" s="16"/>
      <c r="E436" s="16" t="s">
        <v>257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7"/>
      <c r="W436" s="17"/>
      <c r="X436" s="17"/>
      <c r="Y436" s="17"/>
      <c r="Z436" s="19" t="s">
        <v>256</v>
      </c>
      <c r="AA436" s="24">
        <v>1725.95</v>
      </c>
      <c r="AB436" s="24">
        <v>0</v>
      </c>
      <c r="AC436" s="24">
        <v>862.97500000000002</v>
      </c>
      <c r="AD436" s="24">
        <v>862.97500000000002</v>
      </c>
      <c r="AE436" s="24">
        <v>0</v>
      </c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>
        <v>0</v>
      </c>
      <c r="AQ436" s="24">
        <v>0</v>
      </c>
      <c r="AR436" s="24">
        <v>0</v>
      </c>
      <c r="AS436" s="24">
        <v>0</v>
      </c>
      <c r="AT436" s="24">
        <v>0</v>
      </c>
      <c r="AU436" s="24">
        <v>0</v>
      </c>
      <c r="AV436" s="11">
        <v>0</v>
      </c>
      <c r="AW436" s="11">
        <v>0</v>
      </c>
      <c r="AX436" s="11">
        <v>0</v>
      </c>
      <c r="AY436" s="11">
        <v>0</v>
      </c>
      <c r="AZ436" s="10" t="s">
        <v>256</v>
      </c>
    </row>
    <row r="437" spans="1:52" ht="34.15" customHeight="1">
      <c r="A437" s="10" t="s">
        <v>258</v>
      </c>
      <c r="B437" s="16"/>
      <c r="C437" s="16" t="s">
        <v>441</v>
      </c>
      <c r="D437" s="16"/>
      <c r="E437" s="16" t="s">
        <v>259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7"/>
      <c r="W437" s="17"/>
      <c r="X437" s="17"/>
      <c r="Y437" s="17"/>
      <c r="Z437" s="19" t="s">
        <v>258</v>
      </c>
      <c r="AA437" s="24">
        <v>1725.95</v>
      </c>
      <c r="AB437" s="24">
        <v>0</v>
      </c>
      <c r="AC437" s="24">
        <v>862.97500000000002</v>
      </c>
      <c r="AD437" s="24">
        <v>862.97500000000002</v>
      </c>
      <c r="AE437" s="24">
        <v>0</v>
      </c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>
        <v>0</v>
      </c>
      <c r="AQ437" s="24">
        <v>0</v>
      </c>
      <c r="AR437" s="24">
        <v>0</v>
      </c>
      <c r="AS437" s="24">
        <v>0</v>
      </c>
      <c r="AT437" s="24">
        <v>0</v>
      </c>
      <c r="AU437" s="24">
        <v>0</v>
      </c>
      <c r="AV437" s="11">
        <v>0</v>
      </c>
      <c r="AW437" s="11">
        <v>0</v>
      </c>
      <c r="AX437" s="11">
        <v>0</v>
      </c>
      <c r="AY437" s="11">
        <v>0</v>
      </c>
      <c r="AZ437" s="10" t="s">
        <v>258</v>
      </c>
    </row>
    <row r="438" spans="1:52" ht="51.4" customHeight="1">
      <c r="A438" s="10" t="s">
        <v>260</v>
      </c>
      <c r="B438" s="16"/>
      <c r="C438" s="16" t="s">
        <v>441</v>
      </c>
      <c r="D438" s="16"/>
      <c r="E438" s="16" t="s">
        <v>261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7"/>
      <c r="W438" s="17"/>
      <c r="X438" s="17"/>
      <c r="Y438" s="17"/>
      <c r="Z438" s="19" t="s">
        <v>260</v>
      </c>
      <c r="AA438" s="24">
        <v>1725.95</v>
      </c>
      <c r="AB438" s="24">
        <v>0</v>
      </c>
      <c r="AC438" s="24">
        <v>862.97500000000002</v>
      </c>
      <c r="AD438" s="24">
        <v>862.97500000000002</v>
      </c>
      <c r="AE438" s="24">
        <v>0</v>
      </c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>
        <v>0</v>
      </c>
      <c r="AQ438" s="24">
        <v>0</v>
      </c>
      <c r="AR438" s="24">
        <v>0</v>
      </c>
      <c r="AS438" s="24">
        <v>0</v>
      </c>
      <c r="AT438" s="24">
        <v>0</v>
      </c>
      <c r="AU438" s="24">
        <v>0</v>
      </c>
      <c r="AV438" s="11">
        <v>0</v>
      </c>
      <c r="AW438" s="11">
        <v>0</v>
      </c>
      <c r="AX438" s="11">
        <v>0</v>
      </c>
      <c r="AY438" s="11">
        <v>0</v>
      </c>
      <c r="AZ438" s="10" t="s">
        <v>260</v>
      </c>
    </row>
    <row r="439" spans="1:52" ht="47.25" customHeight="1">
      <c r="A439" s="10" t="s">
        <v>208</v>
      </c>
      <c r="B439" s="16"/>
      <c r="C439" s="16" t="s">
        <v>441</v>
      </c>
      <c r="D439" s="16"/>
      <c r="E439" s="16" t="s">
        <v>261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 t="s">
        <v>209</v>
      </c>
      <c r="U439" s="16"/>
      <c r="V439" s="17"/>
      <c r="W439" s="17"/>
      <c r="X439" s="17"/>
      <c r="Y439" s="17"/>
      <c r="Z439" s="19" t="s">
        <v>208</v>
      </c>
      <c r="AA439" s="24">
        <v>1725.95</v>
      </c>
      <c r="AB439" s="24">
        <v>0</v>
      </c>
      <c r="AC439" s="24">
        <v>862.97500000000002</v>
      </c>
      <c r="AD439" s="24">
        <v>862.97500000000002</v>
      </c>
      <c r="AE439" s="24">
        <v>0</v>
      </c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>
        <v>0</v>
      </c>
      <c r="AQ439" s="24">
        <v>0</v>
      </c>
      <c r="AR439" s="24">
        <v>0</v>
      </c>
      <c r="AS439" s="24">
        <v>0</v>
      </c>
      <c r="AT439" s="24">
        <v>0</v>
      </c>
      <c r="AU439" s="24">
        <v>0</v>
      </c>
      <c r="AV439" s="11">
        <v>0</v>
      </c>
      <c r="AW439" s="11">
        <v>0</v>
      </c>
      <c r="AX439" s="11">
        <v>0</v>
      </c>
      <c r="AY439" s="11">
        <v>0</v>
      </c>
      <c r="AZ439" s="10" t="s">
        <v>208</v>
      </c>
    </row>
    <row r="440" spans="1:52" ht="16.5" customHeight="1">
      <c r="A440" s="10" t="s">
        <v>102</v>
      </c>
      <c r="B440" s="16"/>
      <c r="C440" s="16" t="s">
        <v>441</v>
      </c>
      <c r="D440" s="16"/>
      <c r="E440" s="16" t="s">
        <v>104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7"/>
      <c r="W440" s="17"/>
      <c r="X440" s="17"/>
      <c r="Y440" s="17"/>
      <c r="Z440" s="19" t="s">
        <v>102</v>
      </c>
      <c r="AA440" s="24">
        <v>195017.14647000001</v>
      </c>
      <c r="AB440" s="24">
        <v>5929</v>
      </c>
      <c r="AC440" s="24">
        <v>161184.11527000001</v>
      </c>
      <c r="AD440" s="24">
        <v>690.46400000000006</v>
      </c>
      <c r="AE440" s="24">
        <v>0</v>
      </c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>
        <v>182794.50099999999</v>
      </c>
      <c r="AQ440" s="24">
        <v>11050.1</v>
      </c>
      <c r="AR440" s="24">
        <v>155935.01699999999</v>
      </c>
      <c r="AS440" s="24">
        <v>669.15</v>
      </c>
      <c r="AT440" s="24">
        <v>0</v>
      </c>
      <c r="AU440" s="24">
        <v>189843.38200000001</v>
      </c>
      <c r="AV440" s="11">
        <v>11050.1</v>
      </c>
      <c r="AW440" s="11">
        <v>155935.01699999999</v>
      </c>
      <c r="AX440" s="11">
        <v>669.15</v>
      </c>
      <c r="AY440" s="11">
        <v>0</v>
      </c>
      <c r="AZ440" s="10" t="s">
        <v>102</v>
      </c>
    </row>
    <row r="441" spans="1:52" ht="48.75" customHeight="1">
      <c r="A441" s="10" t="s">
        <v>265</v>
      </c>
      <c r="B441" s="16"/>
      <c r="C441" s="16" t="s">
        <v>441</v>
      </c>
      <c r="D441" s="16"/>
      <c r="E441" s="16" t="s">
        <v>266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7"/>
      <c r="W441" s="17"/>
      <c r="X441" s="17"/>
      <c r="Y441" s="17"/>
      <c r="Z441" s="19" t="s">
        <v>265</v>
      </c>
      <c r="AA441" s="24">
        <v>195017.14647000001</v>
      </c>
      <c r="AB441" s="24">
        <v>5929</v>
      </c>
      <c r="AC441" s="24">
        <v>161184.11527000001</v>
      </c>
      <c r="AD441" s="24">
        <v>690.46400000000006</v>
      </c>
      <c r="AE441" s="24">
        <v>0</v>
      </c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>
        <v>182794.50099999999</v>
      </c>
      <c r="AQ441" s="24">
        <v>11050.1</v>
      </c>
      <c r="AR441" s="24">
        <v>155935.01699999999</v>
      </c>
      <c r="AS441" s="24">
        <v>669.15</v>
      </c>
      <c r="AT441" s="24">
        <v>0</v>
      </c>
      <c r="AU441" s="24">
        <v>189843.38200000001</v>
      </c>
      <c r="AV441" s="11">
        <v>11050.1</v>
      </c>
      <c r="AW441" s="11">
        <v>155935.01699999999</v>
      </c>
      <c r="AX441" s="11">
        <v>669.15</v>
      </c>
      <c r="AY441" s="11">
        <v>0</v>
      </c>
      <c r="AZ441" s="10" t="s">
        <v>265</v>
      </c>
    </row>
    <row r="442" spans="1:52" ht="19.5" customHeight="1">
      <c r="A442" s="10" t="s">
        <v>427</v>
      </c>
      <c r="B442" s="16"/>
      <c r="C442" s="16" t="s">
        <v>441</v>
      </c>
      <c r="D442" s="16"/>
      <c r="E442" s="16" t="s">
        <v>428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7"/>
      <c r="W442" s="17"/>
      <c r="X442" s="17"/>
      <c r="Y442" s="17"/>
      <c r="Z442" s="19" t="s">
        <v>427</v>
      </c>
      <c r="AA442" s="24">
        <v>191749.80147000001</v>
      </c>
      <c r="AB442" s="24">
        <v>5929</v>
      </c>
      <c r="AC442" s="24">
        <v>158744.01527</v>
      </c>
      <c r="AD442" s="24">
        <v>690.46400000000006</v>
      </c>
      <c r="AE442" s="24">
        <v>0</v>
      </c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>
        <v>180201.90100000001</v>
      </c>
      <c r="AQ442" s="24">
        <v>11050.1</v>
      </c>
      <c r="AR442" s="24">
        <v>153342.41699999999</v>
      </c>
      <c r="AS442" s="24">
        <v>669.15</v>
      </c>
      <c r="AT442" s="24">
        <v>0</v>
      </c>
      <c r="AU442" s="24">
        <v>187250.78200000001</v>
      </c>
      <c r="AV442" s="11">
        <v>11050.1</v>
      </c>
      <c r="AW442" s="11">
        <v>153342.41699999999</v>
      </c>
      <c r="AX442" s="11">
        <v>669.15</v>
      </c>
      <c r="AY442" s="11">
        <v>0</v>
      </c>
      <c r="AZ442" s="10" t="s">
        <v>427</v>
      </c>
    </row>
    <row r="443" spans="1:52" ht="64.5" customHeight="1">
      <c r="A443" s="10" t="s">
        <v>429</v>
      </c>
      <c r="B443" s="16"/>
      <c r="C443" s="16" t="s">
        <v>441</v>
      </c>
      <c r="D443" s="16"/>
      <c r="E443" s="16" t="s">
        <v>430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7"/>
      <c r="W443" s="17"/>
      <c r="X443" s="17"/>
      <c r="Y443" s="17"/>
      <c r="Z443" s="19" t="s">
        <v>429</v>
      </c>
      <c r="AA443" s="24">
        <v>191749.80147000001</v>
      </c>
      <c r="AB443" s="24">
        <v>5929</v>
      </c>
      <c r="AC443" s="24">
        <v>158744.01527</v>
      </c>
      <c r="AD443" s="24">
        <v>690.46400000000006</v>
      </c>
      <c r="AE443" s="24">
        <v>0</v>
      </c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>
        <v>180201.90100000001</v>
      </c>
      <c r="AQ443" s="24">
        <v>11050.1</v>
      </c>
      <c r="AR443" s="24">
        <v>153342.41699999999</v>
      </c>
      <c r="AS443" s="24">
        <v>669.15</v>
      </c>
      <c r="AT443" s="24">
        <v>0</v>
      </c>
      <c r="AU443" s="24">
        <v>187250.78200000001</v>
      </c>
      <c r="AV443" s="11">
        <v>11050.1</v>
      </c>
      <c r="AW443" s="11">
        <v>153342.41699999999</v>
      </c>
      <c r="AX443" s="11">
        <v>669.15</v>
      </c>
      <c r="AY443" s="11">
        <v>0</v>
      </c>
      <c r="AZ443" s="10" t="s">
        <v>429</v>
      </c>
    </row>
    <row r="444" spans="1:52" ht="66.75" customHeight="1">
      <c r="A444" s="10" t="s">
        <v>415</v>
      </c>
      <c r="B444" s="16"/>
      <c r="C444" s="16" t="s">
        <v>441</v>
      </c>
      <c r="D444" s="16"/>
      <c r="E444" s="16" t="s">
        <v>442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7"/>
      <c r="W444" s="17"/>
      <c r="X444" s="17"/>
      <c r="Y444" s="17"/>
      <c r="Z444" s="19" t="s">
        <v>415</v>
      </c>
      <c r="AA444" s="24">
        <v>1660.55027</v>
      </c>
      <c r="AB444" s="24">
        <v>0</v>
      </c>
      <c r="AC444" s="24">
        <v>1660.55027</v>
      </c>
      <c r="AD444" s="24">
        <v>0</v>
      </c>
      <c r="AE444" s="24">
        <v>0</v>
      </c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>
        <v>0</v>
      </c>
      <c r="AQ444" s="24">
        <v>0</v>
      </c>
      <c r="AR444" s="24">
        <v>0</v>
      </c>
      <c r="AS444" s="24">
        <v>0</v>
      </c>
      <c r="AT444" s="24">
        <v>0</v>
      </c>
      <c r="AU444" s="24">
        <v>0</v>
      </c>
      <c r="AV444" s="11">
        <v>0</v>
      </c>
      <c r="AW444" s="11">
        <v>0</v>
      </c>
      <c r="AX444" s="11">
        <v>0</v>
      </c>
      <c r="AY444" s="11">
        <v>0</v>
      </c>
      <c r="AZ444" s="10" t="s">
        <v>415</v>
      </c>
    </row>
    <row r="445" spans="1:52" ht="96" customHeight="1">
      <c r="A445" s="10" t="s">
        <v>48</v>
      </c>
      <c r="B445" s="16"/>
      <c r="C445" s="16" t="s">
        <v>441</v>
      </c>
      <c r="D445" s="16"/>
      <c r="E445" s="16" t="s">
        <v>442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 t="s">
        <v>49</v>
      </c>
      <c r="U445" s="16"/>
      <c r="V445" s="17"/>
      <c r="W445" s="17"/>
      <c r="X445" s="17"/>
      <c r="Y445" s="17"/>
      <c r="Z445" s="19" t="s">
        <v>48</v>
      </c>
      <c r="AA445" s="24">
        <v>154.12352999999999</v>
      </c>
      <c r="AB445" s="24">
        <v>0</v>
      </c>
      <c r="AC445" s="24">
        <v>154.12352999999999</v>
      </c>
      <c r="AD445" s="24">
        <v>0</v>
      </c>
      <c r="AE445" s="24">
        <v>0</v>
      </c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>
        <v>0</v>
      </c>
      <c r="AQ445" s="24">
        <v>0</v>
      </c>
      <c r="AR445" s="24">
        <v>0</v>
      </c>
      <c r="AS445" s="24">
        <v>0</v>
      </c>
      <c r="AT445" s="24">
        <v>0</v>
      </c>
      <c r="AU445" s="24">
        <v>0</v>
      </c>
      <c r="AV445" s="11">
        <v>0</v>
      </c>
      <c r="AW445" s="11">
        <v>0</v>
      </c>
      <c r="AX445" s="11">
        <v>0</v>
      </c>
      <c r="AY445" s="11">
        <v>0</v>
      </c>
      <c r="AZ445" s="10" t="s">
        <v>48</v>
      </c>
    </row>
    <row r="446" spans="1:52" ht="51.75" customHeight="1">
      <c r="A446" s="10" t="s">
        <v>208</v>
      </c>
      <c r="B446" s="16"/>
      <c r="C446" s="16" t="s">
        <v>441</v>
      </c>
      <c r="D446" s="16"/>
      <c r="E446" s="16" t="s">
        <v>442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 t="s">
        <v>209</v>
      </c>
      <c r="U446" s="16"/>
      <c r="V446" s="17"/>
      <c r="W446" s="17"/>
      <c r="X446" s="17"/>
      <c r="Y446" s="17"/>
      <c r="Z446" s="19" t="s">
        <v>208</v>
      </c>
      <c r="AA446" s="24">
        <v>1506.4267400000001</v>
      </c>
      <c r="AB446" s="24">
        <v>0</v>
      </c>
      <c r="AC446" s="24">
        <v>1506.4267400000001</v>
      </c>
      <c r="AD446" s="24">
        <v>0</v>
      </c>
      <c r="AE446" s="24">
        <v>0</v>
      </c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>
        <v>0</v>
      </c>
      <c r="AQ446" s="24">
        <v>0</v>
      </c>
      <c r="AR446" s="24">
        <v>0</v>
      </c>
      <c r="AS446" s="24">
        <v>0</v>
      </c>
      <c r="AT446" s="24">
        <v>0</v>
      </c>
      <c r="AU446" s="24">
        <v>0</v>
      </c>
      <c r="AV446" s="11">
        <v>0</v>
      </c>
      <c r="AW446" s="11">
        <v>0</v>
      </c>
      <c r="AX446" s="11">
        <v>0</v>
      </c>
      <c r="AY446" s="11">
        <v>0</v>
      </c>
      <c r="AZ446" s="10" t="s">
        <v>208</v>
      </c>
    </row>
    <row r="447" spans="1:52" ht="51.4" customHeight="1">
      <c r="A447" s="10" t="s">
        <v>417</v>
      </c>
      <c r="B447" s="16"/>
      <c r="C447" s="16" t="s">
        <v>441</v>
      </c>
      <c r="D447" s="16"/>
      <c r="E447" s="16" t="s">
        <v>432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7"/>
      <c r="W447" s="17"/>
      <c r="X447" s="17"/>
      <c r="Y447" s="17"/>
      <c r="Z447" s="19" t="s">
        <v>417</v>
      </c>
      <c r="AA447" s="24">
        <v>149790.86499999999</v>
      </c>
      <c r="AB447" s="24">
        <v>0</v>
      </c>
      <c r="AC447" s="24">
        <v>149790.86499999999</v>
      </c>
      <c r="AD447" s="24">
        <v>0</v>
      </c>
      <c r="AE447" s="24">
        <v>0</v>
      </c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>
        <v>147777.31700000001</v>
      </c>
      <c r="AQ447" s="24">
        <v>0</v>
      </c>
      <c r="AR447" s="24">
        <v>147777.31700000001</v>
      </c>
      <c r="AS447" s="24">
        <v>0</v>
      </c>
      <c r="AT447" s="24">
        <v>0</v>
      </c>
      <c r="AU447" s="24">
        <v>147777.31700000001</v>
      </c>
      <c r="AV447" s="11">
        <v>0</v>
      </c>
      <c r="AW447" s="11">
        <v>147777.31700000001</v>
      </c>
      <c r="AX447" s="11">
        <v>0</v>
      </c>
      <c r="AY447" s="11">
        <v>0</v>
      </c>
      <c r="AZ447" s="10" t="s">
        <v>417</v>
      </c>
    </row>
    <row r="448" spans="1:52" ht="96.75" customHeight="1">
      <c r="A448" s="10" t="s">
        <v>48</v>
      </c>
      <c r="B448" s="16"/>
      <c r="C448" s="16" t="s">
        <v>441</v>
      </c>
      <c r="D448" s="16"/>
      <c r="E448" s="16" t="s">
        <v>432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 t="s">
        <v>49</v>
      </c>
      <c r="U448" s="16"/>
      <c r="V448" s="17"/>
      <c r="W448" s="17"/>
      <c r="X448" s="17"/>
      <c r="Y448" s="17"/>
      <c r="Z448" s="19" t="s">
        <v>48</v>
      </c>
      <c r="AA448" s="24">
        <v>21638.1878</v>
      </c>
      <c r="AB448" s="24">
        <v>0</v>
      </c>
      <c r="AC448" s="24">
        <v>21638.1878</v>
      </c>
      <c r="AD448" s="24">
        <v>0</v>
      </c>
      <c r="AE448" s="24">
        <v>0</v>
      </c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>
        <v>21807.527999999998</v>
      </c>
      <c r="AQ448" s="24">
        <v>0</v>
      </c>
      <c r="AR448" s="24">
        <v>21807.527999999998</v>
      </c>
      <c r="AS448" s="24">
        <v>0</v>
      </c>
      <c r="AT448" s="24">
        <v>0</v>
      </c>
      <c r="AU448" s="24">
        <v>21807.527999999998</v>
      </c>
      <c r="AV448" s="11">
        <v>0</v>
      </c>
      <c r="AW448" s="11">
        <v>21807.527999999998</v>
      </c>
      <c r="AX448" s="11">
        <v>0</v>
      </c>
      <c r="AY448" s="11">
        <v>0</v>
      </c>
      <c r="AZ448" s="10" t="s">
        <v>48</v>
      </c>
    </row>
    <row r="449" spans="1:52" ht="51.4" customHeight="1">
      <c r="A449" s="10" t="s">
        <v>50</v>
      </c>
      <c r="B449" s="16"/>
      <c r="C449" s="16" t="s">
        <v>441</v>
      </c>
      <c r="D449" s="16"/>
      <c r="E449" s="16" t="s">
        <v>432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 t="s">
        <v>51</v>
      </c>
      <c r="U449" s="16"/>
      <c r="V449" s="17"/>
      <c r="W449" s="17"/>
      <c r="X449" s="17"/>
      <c r="Y449" s="17"/>
      <c r="Z449" s="19" t="s">
        <v>50</v>
      </c>
      <c r="AA449" s="24">
        <v>143.44</v>
      </c>
      <c r="AB449" s="24">
        <v>0</v>
      </c>
      <c r="AC449" s="24">
        <v>143.44</v>
      </c>
      <c r="AD449" s="24">
        <v>0</v>
      </c>
      <c r="AE449" s="24">
        <v>0</v>
      </c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>
        <v>143.44</v>
      </c>
      <c r="AQ449" s="24">
        <v>0</v>
      </c>
      <c r="AR449" s="24">
        <v>143.44</v>
      </c>
      <c r="AS449" s="24">
        <v>0</v>
      </c>
      <c r="AT449" s="24">
        <v>0</v>
      </c>
      <c r="AU449" s="24">
        <v>143.44</v>
      </c>
      <c r="AV449" s="11">
        <v>0</v>
      </c>
      <c r="AW449" s="11">
        <v>143.44</v>
      </c>
      <c r="AX449" s="11">
        <v>0</v>
      </c>
      <c r="AY449" s="11">
        <v>0</v>
      </c>
      <c r="AZ449" s="10" t="s">
        <v>50</v>
      </c>
    </row>
    <row r="450" spans="1:52" ht="34.15" customHeight="1">
      <c r="A450" s="10" t="s">
        <v>92</v>
      </c>
      <c r="B450" s="16"/>
      <c r="C450" s="16" t="s">
        <v>441</v>
      </c>
      <c r="D450" s="16"/>
      <c r="E450" s="16" t="s">
        <v>432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 t="s">
        <v>93</v>
      </c>
      <c r="U450" s="16"/>
      <c r="V450" s="17"/>
      <c r="W450" s="17"/>
      <c r="X450" s="17"/>
      <c r="Y450" s="17"/>
      <c r="Z450" s="19" t="s">
        <v>92</v>
      </c>
      <c r="AA450" s="24">
        <v>46.0212</v>
      </c>
      <c r="AB450" s="24">
        <v>0</v>
      </c>
      <c r="AC450" s="24">
        <v>46.0212</v>
      </c>
      <c r="AD450" s="24">
        <v>0</v>
      </c>
      <c r="AE450" s="24">
        <v>0</v>
      </c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>
        <v>0</v>
      </c>
      <c r="AQ450" s="24">
        <v>0</v>
      </c>
      <c r="AR450" s="24">
        <v>0</v>
      </c>
      <c r="AS450" s="24">
        <v>0</v>
      </c>
      <c r="AT450" s="24">
        <v>0</v>
      </c>
      <c r="AU450" s="24">
        <v>0</v>
      </c>
      <c r="AV450" s="11">
        <v>0</v>
      </c>
      <c r="AW450" s="11">
        <v>0</v>
      </c>
      <c r="AX450" s="11">
        <v>0</v>
      </c>
      <c r="AY450" s="11">
        <v>0</v>
      </c>
      <c r="AZ450" s="10" t="s">
        <v>92</v>
      </c>
    </row>
    <row r="451" spans="1:52" ht="50.25" customHeight="1">
      <c r="A451" s="10" t="s">
        <v>208</v>
      </c>
      <c r="B451" s="16"/>
      <c r="C451" s="16" t="s">
        <v>441</v>
      </c>
      <c r="D451" s="16"/>
      <c r="E451" s="16" t="s">
        <v>432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 t="s">
        <v>209</v>
      </c>
      <c r="U451" s="16"/>
      <c r="V451" s="17"/>
      <c r="W451" s="17"/>
      <c r="X451" s="17"/>
      <c r="Y451" s="17"/>
      <c r="Z451" s="19" t="s">
        <v>208</v>
      </c>
      <c r="AA451" s="24">
        <v>125886.986</v>
      </c>
      <c r="AB451" s="24">
        <v>0</v>
      </c>
      <c r="AC451" s="24">
        <v>125886.986</v>
      </c>
      <c r="AD451" s="24">
        <v>0</v>
      </c>
      <c r="AE451" s="24">
        <v>0</v>
      </c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>
        <v>125758.242</v>
      </c>
      <c r="AQ451" s="24">
        <v>0</v>
      </c>
      <c r="AR451" s="24">
        <v>125758.242</v>
      </c>
      <c r="AS451" s="24">
        <v>0</v>
      </c>
      <c r="AT451" s="24">
        <v>0</v>
      </c>
      <c r="AU451" s="24">
        <v>125758.242</v>
      </c>
      <c r="AV451" s="11">
        <v>0</v>
      </c>
      <c r="AW451" s="11">
        <v>125758.242</v>
      </c>
      <c r="AX451" s="11">
        <v>0</v>
      </c>
      <c r="AY451" s="11">
        <v>0</v>
      </c>
      <c r="AZ451" s="10" t="s">
        <v>208</v>
      </c>
    </row>
    <row r="452" spans="1:52" ht="18.75" customHeight="1">
      <c r="A452" s="10" t="s">
        <v>59</v>
      </c>
      <c r="B452" s="16"/>
      <c r="C452" s="16" t="s">
        <v>441</v>
      </c>
      <c r="D452" s="16"/>
      <c r="E452" s="16" t="s">
        <v>432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 t="s">
        <v>60</v>
      </c>
      <c r="U452" s="16"/>
      <c r="V452" s="17"/>
      <c r="W452" s="17"/>
      <c r="X452" s="17"/>
      <c r="Y452" s="17"/>
      <c r="Z452" s="19" t="s">
        <v>59</v>
      </c>
      <c r="AA452" s="24">
        <v>2076.23</v>
      </c>
      <c r="AB452" s="24">
        <v>0</v>
      </c>
      <c r="AC452" s="24">
        <v>2076.23</v>
      </c>
      <c r="AD452" s="24">
        <v>0</v>
      </c>
      <c r="AE452" s="24">
        <v>0</v>
      </c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>
        <v>68.106999999999999</v>
      </c>
      <c r="AQ452" s="24">
        <v>0</v>
      </c>
      <c r="AR452" s="24">
        <v>68.106999999999999</v>
      </c>
      <c r="AS452" s="24">
        <v>0</v>
      </c>
      <c r="AT452" s="24">
        <v>0</v>
      </c>
      <c r="AU452" s="24">
        <v>68.106999999999999</v>
      </c>
      <c r="AV452" s="11">
        <v>0</v>
      </c>
      <c r="AW452" s="11">
        <v>68.106999999999999</v>
      </c>
      <c r="AX452" s="11">
        <v>0</v>
      </c>
      <c r="AY452" s="11">
        <v>0</v>
      </c>
      <c r="AZ452" s="10" t="s">
        <v>59</v>
      </c>
    </row>
    <row r="453" spans="1:52" ht="34.5" customHeight="1">
      <c r="A453" s="10" t="s">
        <v>443</v>
      </c>
      <c r="B453" s="16"/>
      <c r="C453" s="16" t="s">
        <v>441</v>
      </c>
      <c r="D453" s="16"/>
      <c r="E453" s="16" t="s">
        <v>444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7"/>
      <c r="W453" s="17"/>
      <c r="X453" s="17"/>
      <c r="Y453" s="17"/>
      <c r="Z453" s="19" t="s">
        <v>443</v>
      </c>
      <c r="AA453" s="24">
        <v>12</v>
      </c>
      <c r="AB453" s="24">
        <v>0</v>
      </c>
      <c r="AC453" s="24">
        <v>12</v>
      </c>
      <c r="AD453" s="24">
        <v>0</v>
      </c>
      <c r="AE453" s="24">
        <v>0</v>
      </c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>
        <v>0</v>
      </c>
      <c r="AQ453" s="24">
        <v>0</v>
      </c>
      <c r="AR453" s="24">
        <v>0</v>
      </c>
      <c r="AS453" s="24">
        <v>0</v>
      </c>
      <c r="AT453" s="24">
        <v>0</v>
      </c>
      <c r="AU453" s="24">
        <v>0</v>
      </c>
      <c r="AV453" s="11">
        <v>0</v>
      </c>
      <c r="AW453" s="11">
        <v>0</v>
      </c>
      <c r="AX453" s="11">
        <v>0</v>
      </c>
      <c r="AY453" s="11">
        <v>0</v>
      </c>
      <c r="AZ453" s="10" t="s">
        <v>443</v>
      </c>
    </row>
    <row r="454" spans="1:52" ht="49.5" customHeight="1">
      <c r="A454" s="10" t="s">
        <v>208</v>
      </c>
      <c r="B454" s="16"/>
      <c r="C454" s="16" t="s">
        <v>441</v>
      </c>
      <c r="D454" s="16"/>
      <c r="E454" s="16" t="s">
        <v>444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209</v>
      </c>
      <c r="U454" s="16"/>
      <c r="V454" s="17"/>
      <c r="W454" s="17"/>
      <c r="X454" s="17"/>
      <c r="Y454" s="17"/>
      <c r="Z454" s="19" t="s">
        <v>208</v>
      </c>
      <c r="AA454" s="24">
        <v>12</v>
      </c>
      <c r="AB454" s="24">
        <v>0</v>
      </c>
      <c r="AC454" s="24">
        <v>12</v>
      </c>
      <c r="AD454" s="24">
        <v>0</v>
      </c>
      <c r="AE454" s="24">
        <v>0</v>
      </c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>
        <v>0</v>
      </c>
      <c r="AQ454" s="24">
        <v>0</v>
      </c>
      <c r="AR454" s="24">
        <v>0</v>
      </c>
      <c r="AS454" s="24">
        <v>0</v>
      </c>
      <c r="AT454" s="24">
        <v>0</v>
      </c>
      <c r="AU454" s="24">
        <v>0</v>
      </c>
      <c r="AV454" s="11">
        <v>0</v>
      </c>
      <c r="AW454" s="11">
        <v>0</v>
      </c>
      <c r="AX454" s="11">
        <v>0</v>
      </c>
      <c r="AY454" s="11">
        <v>0</v>
      </c>
      <c r="AZ454" s="10" t="s">
        <v>208</v>
      </c>
    </row>
    <row r="455" spans="1:52" ht="78.75" customHeight="1">
      <c r="A455" s="10" t="s">
        <v>445</v>
      </c>
      <c r="B455" s="16"/>
      <c r="C455" s="16" t="s">
        <v>441</v>
      </c>
      <c r="D455" s="16"/>
      <c r="E455" s="16" t="s">
        <v>446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7"/>
      <c r="W455" s="17"/>
      <c r="X455" s="17"/>
      <c r="Y455" s="17"/>
      <c r="Z455" s="19" t="s">
        <v>445</v>
      </c>
      <c r="AA455" s="24">
        <v>3683.4</v>
      </c>
      <c r="AB455" s="24">
        <v>3683.4</v>
      </c>
      <c r="AC455" s="24">
        <v>0</v>
      </c>
      <c r="AD455" s="24">
        <v>0</v>
      </c>
      <c r="AE455" s="24">
        <v>0</v>
      </c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>
        <v>11050.1</v>
      </c>
      <c r="AQ455" s="24">
        <v>11050.1</v>
      </c>
      <c r="AR455" s="24">
        <v>0</v>
      </c>
      <c r="AS455" s="24">
        <v>0</v>
      </c>
      <c r="AT455" s="24">
        <v>0</v>
      </c>
      <c r="AU455" s="24">
        <v>11050.1</v>
      </c>
      <c r="AV455" s="11">
        <v>11050.1</v>
      </c>
      <c r="AW455" s="11">
        <v>0</v>
      </c>
      <c r="AX455" s="11">
        <v>0</v>
      </c>
      <c r="AY455" s="11">
        <v>0</v>
      </c>
      <c r="AZ455" s="10" t="s">
        <v>445</v>
      </c>
    </row>
    <row r="456" spans="1:52" ht="96" customHeight="1">
      <c r="A456" s="10" t="s">
        <v>48</v>
      </c>
      <c r="B456" s="16"/>
      <c r="C456" s="16" t="s">
        <v>441</v>
      </c>
      <c r="D456" s="16"/>
      <c r="E456" s="16" t="s">
        <v>446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 t="s">
        <v>49</v>
      </c>
      <c r="U456" s="16"/>
      <c r="V456" s="17"/>
      <c r="W456" s="17"/>
      <c r="X456" s="17"/>
      <c r="Y456" s="17"/>
      <c r="Z456" s="19" t="s">
        <v>48</v>
      </c>
      <c r="AA456" s="24">
        <v>299.45999999999998</v>
      </c>
      <c r="AB456" s="24">
        <v>299.45999999999998</v>
      </c>
      <c r="AC456" s="24">
        <v>0</v>
      </c>
      <c r="AD456" s="24">
        <v>0</v>
      </c>
      <c r="AE456" s="24">
        <v>0</v>
      </c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>
        <v>673.78499999999997</v>
      </c>
      <c r="AQ456" s="24">
        <v>673.78499999999997</v>
      </c>
      <c r="AR456" s="24">
        <v>0</v>
      </c>
      <c r="AS456" s="24">
        <v>0</v>
      </c>
      <c r="AT456" s="24">
        <v>0</v>
      </c>
      <c r="AU456" s="24">
        <v>673.78499999999997</v>
      </c>
      <c r="AV456" s="11">
        <v>673.78499999999997</v>
      </c>
      <c r="AW456" s="11">
        <v>0</v>
      </c>
      <c r="AX456" s="11">
        <v>0</v>
      </c>
      <c r="AY456" s="11">
        <v>0</v>
      </c>
      <c r="AZ456" s="10" t="s">
        <v>48</v>
      </c>
    </row>
    <row r="457" spans="1:52" ht="48.75" customHeight="1">
      <c r="A457" s="10" t="s">
        <v>208</v>
      </c>
      <c r="B457" s="16"/>
      <c r="C457" s="16" t="s">
        <v>441</v>
      </c>
      <c r="D457" s="16"/>
      <c r="E457" s="16" t="s">
        <v>446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 t="s">
        <v>209</v>
      </c>
      <c r="U457" s="16"/>
      <c r="V457" s="17"/>
      <c r="W457" s="17"/>
      <c r="X457" s="17"/>
      <c r="Y457" s="17"/>
      <c r="Z457" s="19" t="s">
        <v>208</v>
      </c>
      <c r="AA457" s="24">
        <v>3383.94</v>
      </c>
      <c r="AB457" s="24">
        <v>3383.94</v>
      </c>
      <c r="AC457" s="24">
        <v>0</v>
      </c>
      <c r="AD457" s="24">
        <v>0</v>
      </c>
      <c r="AE457" s="24">
        <v>0</v>
      </c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>
        <v>10376.315000000001</v>
      </c>
      <c r="AQ457" s="24">
        <v>10376.315000000001</v>
      </c>
      <c r="AR457" s="24">
        <v>0</v>
      </c>
      <c r="AS457" s="24">
        <v>0</v>
      </c>
      <c r="AT457" s="24">
        <v>0</v>
      </c>
      <c r="AU457" s="24">
        <v>10376.315000000001</v>
      </c>
      <c r="AV457" s="11">
        <v>10376.315000000001</v>
      </c>
      <c r="AW457" s="11">
        <v>0</v>
      </c>
      <c r="AX457" s="11">
        <v>0</v>
      </c>
      <c r="AY457" s="11">
        <v>0</v>
      </c>
      <c r="AZ457" s="10" t="s">
        <v>208</v>
      </c>
    </row>
    <row r="458" spans="1:52" ht="49.5" customHeight="1">
      <c r="A458" s="10" t="s">
        <v>433</v>
      </c>
      <c r="B458" s="16"/>
      <c r="C458" s="16" t="s">
        <v>441</v>
      </c>
      <c r="D458" s="16"/>
      <c r="E458" s="16" t="s">
        <v>434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7"/>
      <c r="W458" s="17"/>
      <c r="X458" s="17"/>
      <c r="Y458" s="17"/>
      <c r="Z458" s="19" t="s">
        <v>433</v>
      </c>
      <c r="AA458" s="24">
        <v>13928.397999999999</v>
      </c>
      <c r="AB458" s="24">
        <v>0</v>
      </c>
      <c r="AC458" s="24">
        <v>0</v>
      </c>
      <c r="AD458" s="24">
        <v>0</v>
      </c>
      <c r="AE458" s="24">
        <v>0</v>
      </c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>
        <v>13064.821</v>
      </c>
      <c r="AQ458" s="24">
        <v>0</v>
      </c>
      <c r="AR458" s="24">
        <v>0</v>
      </c>
      <c r="AS458" s="24">
        <v>0</v>
      </c>
      <c r="AT458" s="24">
        <v>0</v>
      </c>
      <c r="AU458" s="24">
        <v>17608.399000000001</v>
      </c>
      <c r="AV458" s="11">
        <v>0</v>
      </c>
      <c r="AW458" s="11">
        <v>0</v>
      </c>
      <c r="AX458" s="11">
        <v>0</v>
      </c>
      <c r="AY458" s="11">
        <v>0</v>
      </c>
      <c r="AZ458" s="10" t="s">
        <v>433</v>
      </c>
    </row>
    <row r="459" spans="1:52" ht="49.5" customHeight="1">
      <c r="A459" s="10" t="s">
        <v>208</v>
      </c>
      <c r="B459" s="16"/>
      <c r="C459" s="16" t="s">
        <v>441</v>
      </c>
      <c r="D459" s="16"/>
      <c r="E459" s="16" t="s">
        <v>434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 t="s">
        <v>209</v>
      </c>
      <c r="U459" s="16"/>
      <c r="V459" s="17"/>
      <c r="W459" s="17"/>
      <c r="X459" s="17"/>
      <c r="Y459" s="17"/>
      <c r="Z459" s="19" t="s">
        <v>208</v>
      </c>
      <c r="AA459" s="24">
        <v>13928.397999999999</v>
      </c>
      <c r="AB459" s="24">
        <v>0</v>
      </c>
      <c r="AC459" s="24">
        <v>0</v>
      </c>
      <c r="AD459" s="24">
        <v>0</v>
      </c>
      <c r="AE459" s="24">
        <v>0</v>
      </c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>
        <v>13064.821</v>
      </c>
      <c r="AQ459" s="24">
        <v>0</v>
      </c>
      <c r="AR459" s="24">
        <v>0</v>
      </c>
      <c r="AS459" s="24">
        <v>0</v>
      </c>
      <c r="AT459" s="24">
        <v>0</v>
      </c>
      <c r="AU459" s="24">
        <v>13064.821</v>
      </c>
      <c r="AV459" s="11">
        <v>0</v>
      </c>
      <c r="AW459" s="11">
        <v>0</v>
      </c>
      <c r="AX459" s="11">
        <v>0</v>
      </c>
      <c r="AY459" s="11">
        <v>0</v>
      </c>
      <c r="AZ459" s="10" t="s">
        <v>208</v>
      </c>
    </row>
    <row r="460" spans="1:52" ht="18.75" customHeight="1">
      <c r="A460" s="10" t="s">
        <v>59</v>
      </c>
      <c r="B460" s="16"/>
      <c r="C460" s="16" t="s">
        <v>441</v>
      </c>
      <c r="D460" s="16"/>
      <c r="E460" s="16" t="s">
        <v>434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 t="s">
        <v>60</v>
      </c>
      <c r="U460" s="16"/>
      <c r="V460" s="17"/>
      <c r="W460" s="17"/>
      <c r="X460" s="17"/>
      <c r="Y460" s="17"/>
      <c r="Z460" s="19" t="s">
        <v>59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>
        <v>0</v>
      </c>
      <c r="AQ460" s="24">
        <v>0</v>
      </c>
      <c r="AR460" s="24">
        <v>0</v>
      </c>
      <c r="AS460" s="24">
        <v>0</v>
      </c>
      <c r="AT460" s="24">
        <v>0</v>
      </c>
      <c r="AU460" s="24">
        <v>4543.5780000000004</v>
      </c>
      <c r="AV460" s="11">
        <v>0</v>
      </c>
      <c r="AW460" s="11">
        <v>0</v>
      </c>
      <c r="AX460" s="11">
        <v>0</v>
      </c>
      <c r="AY460" s="11">
        <v>0</v>
      </c>
      <c r="AZ460" s="10" t="s">
        <v>59</v>
      </c>
    </row>
    <row r="461" spans="1:52" ht="18" customHeight="1">
      <c r="A461" s="10" t="s">
        <v>423</v>
      </c>
      <c r="B461" s="16"/>
      <c r="C461" s="16" t="s">
        <v>441</v>
      </c>
      <c r="D461" s="16"/>
      <c r="E461" s="16" t="s">
        <v>435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7"/>
      <c r="W461" s="17"/>
      <c r="X461" s="17"/>
      <c r="Y461" s="17"/>
      <c r="Z461" s="19" t="s">
        <v>423</v>
      </c>
      <c r="AA461" s="24">
        <v>11040.9692</v>
      </c>
      <c r="AB461" s="24">
        <v>0</v>
      </c>
      <c r="AC461" s="24">
        <v>0</v>
      </c>
      <c r="AD461" s="24">
        <v>0</v>
      </c>
      <c r="AE461" s="24">
        <v>0</v>
      </c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>
        <v>715.99400000000003</v>
      </c>
      <c r="AQ461" s="24">
        <v>0</v>
      </c>
      <c r="AR461" s="24">
        <v>0</v>
      </c>
      <c r="AS461" s="24">
        <v>0</v>
      </c>
      <c r="AT461" s="24">
        <v>0</v>
      </c>
      <c r="AU461" s="24">
        <v>3221.297</v>
      </c>
      <c r="AV461" s="11">
        <v>0</v>
      </c>
      <c r="AW461" s="11">
        <v>0</v>
      </c>
      <c r="AX461" s="11">
        <v>0</v>
      </c>
      <c r="AY461" s="11">
        <v>0</v>
      </c>
      <c r="AZ461" s="10" t="s">
        <v>423</v>
      </c>
    </row>
    <row r="462" spans="1:52" ht="51" customHeight="1">
      <c r="A462" s="10" t="s">
        <v>208</v>
      </c>
      <c r="B462" s="16"/>
      <c r="C462" s="16" t="s">
        <v>441</v>
      </c>
      <c r="D462" s="16"/>
      <c r="E462" s="16" t="s">
        <v>435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 t="s">
        <v>209</v>
      </c>
      <c r="U462" s="16"/>
      <c r="V462" s="17"/>
      <c r="W462" s="17"/>
      <c r="X462" s="17"/>
      <c r="Y462" s="17"/>
      <c r="Z462" s="19" t="s">
        <v>208</v>
      </c>
      <c r="AA462" s="24">
        <v>11040.9692</v>
      </c>
      <c r="AB462" s="24">
        <v>0</v>
      </c>
      <c r="AC462" s="24">
        <v>0</v>
      </c>
      <c r="AD462" s="24">
        <v>0</v>
      </c>
      <c r="AE462" s="24">
        <v>0</v>
      </c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>
        <v>715.99400000000003</v>
      </c>
      <c r="AQ462" s="24">
        <v>0</v>
      </c>
      <c r="AR462" s="24">
        <v>0</v>
      </c>
      <c r="AS462" s="24">
        <v>0</v>
      </c>
      <c r="AT462" s="24">
        <v>0</v>
      </c>
      <c r="AU462" s="24">
        <v>3221.297</v>
      </c>
      <c r="AV462" s="11">
        <v>0</v>
      </c>
      <c r="AW462" s="11">
        <v>0</v>
      </c>
      <c r="AX462" s="11">
        <v>0</v>
      </c>
      <c r="AY462" s="11">
        <v>0</v>
      </c>
      <c r="AZ462" s="10" t="s">
        <v>208</v>
      </c>
    </row>
    <row r="463" spans="1:52" ht="48" customHeight="1">
      <c r="A463" s="10" t="s">
        <v>425</v>
      </c>
      <c r="B463" s="16"/>
      <c r="C463" s="16" t="s">
        <v>441</v>
      </c>
      <c r="D463" s="16"/>
      <c r="E463" s="16" t="s">
        <v>447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7"/>
      <c r="W463" s="17"/>
      <c r="X463" s="17"/>
      <c r="Y463" s="17"/>
      <c r="Z463" s="19" t="s">
        <v>425</v>
      </c>
      <c r="AA463" s="24">
        <v>1438.269</v>
      </c>
      <c r="AB463" s="24">
        <v>0</v>
      </c>
      <c r="AC463" s="24">
        <v>0</v>
      </c>
      <c r="AD463" s="24">
        <v>0</v>
      </c>
      <c r="AE463" s="24">
        <v>0</v>
      </c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>
        <v>1359.4190000000001</v>
      </c>
      <c r="AQ463" s="24">
        <v>0</v>
      </c>
      <c r="AR463" s="24">
        <v>0</v>
      </c>
      <c r="AS463" s="24">
        <v>0</v>
      </c>
      <c r="AT463" s="24">
        <v>0</v>
      </c>
      <c r="AU463" s="24">
        <v>1359.4190000000001</v>
      </c>
      <c r="AV463" s="11">
        <v>0</v>
      </c>
      <c r="AW463" s="11">
        <v>0</v>
      </c>
      <c r="AX463" s="11">
        <v>0</v>
      </c>
      <c r="AY463" s="11">
        <v>0</v>
      </c>
      <c r="AZ463" s="10" t="s">
        <v>425</v>
      </c>
    </row>
    <row r="464" spans="1:52" ht="49.5" customHeight="1">
      <c r="A464" s="10" t="s">
        <v>208</v>
      </c>
      <c r="B464" s="16"/>
      <c r="C464" s="16" t="s">
        <v>441</v>
      </c>
      <c r="D464" s="16"/>
      <c r="E464" s="16" t="s">
        <v>447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 t="s">
        <v>209</v>
      </c>
      <c r="U464" s="16"/>
      <c r="V464" s="17"/>
      <c r="W464" s="17"/>
      <c r="X464" s="17"/>
      <c r="Y464" s="17"/>
      <c r="Z464" s="19" t="s">
        <v>208</v>
      </c>
      <c r="AA464" s="24">
        <v>1438.269</v>
      </c>
      <c r="AB464" s="24">
        <v>0</v>
      </c>
      <c r="AC464" s="24">
        <v>0</v>
      </c>
      <c r="AD464" s="24">
        <v>0</v>
      </c>
      <c r="AE464" s="24">
        <v>0</v>
      </c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>
        <v>1359.4190000000001</v>
      </c>
      <c r="AQ464" s="24">
        <v>0</v>
      </c>
      <c r="AR464" s="24">
        <v>0</v>
      </c>
      <c r="AS464" s="24">
        <v>0</v>
      </c>
      <c r="AT464" s="24">
        <v>0</v>
      </c>
      <c r="AU464" s="24">
        <v>1359.4190000000001</v>
      </c>
      <c r="AV464" s="11">
        <v>0</v>
      </c>
      <c r="AW464" s="11">
        <v>0</v>
      </c>
      <c r="AX464" s="11">
        <v>0</v>
      </c>
      <c r="AY464" s="11">
        <v>0</v>
      </c>
      <c r="AZ464" s="10" t="s">
        <v>208</v>
      </c>
    </row>
    <row r="465" spans="1:52" ht="85.5" customHeight="1">
      <c r="A465" s="10" t="s">
        <v>448</v>
      </c>
      <c r="B465" s="16"/>
      <c r="C465" s="16" t="s">
        <v>441</v>
      </c>
      <c r="D465" s="16"/>
      <c r="E465" s="16" t="s">
        <v>449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7"/>
      <c r="W465" s="17"/>
      <c r="X465" s="17"/>
      <c r="Y465" s="17"/>
      <c r="Z465" s="19" t="s">
        <v>448</v>
      </c>
      <c r="AA465" s="24">
        <v>3961.1</v>
      </c>
      <c r="AB465" s="24">
        <v>2245.6</v>
      </c>
      <c r="AC465" s="24">
        <v>1715.5</v>
      </c>
      <c r="AD465" s="24">
        <v>0</v>
      </c>
      <c r="AE465" s="24">
        <v>0</v>
      </c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>
        <v>0</v>
      </c>
      <c r="AQ465" s="24">
        <v>0</v>
      </c>
      <c r="AR465" s="24">
        <v>0</v>
      </c>
      <c r="AS465" s="24">
        <v>0</v>
      </c>
      <c r="AT465" s="24">
        <v>0</v>
      </c>
      <c r="AU465" s="24">
        <v>0</v>
      </c>
      <c r="AV465" s="11">
        <v>0</v>
      </c>
      <c r="AW465" s="11">
        <v>0</v>
      </c>
      <c r="AX465" s="11">
        <v>0</v>
      </c>
      <c r="AY465" s="11">
        <v>0</v>
      </c>
      <c r="AZ465" s="10" t="s">
        <v>448</v>
      </c>
    </row>
    <row r="466" spans="1:52" ht="46.5" customHeight="1">
      <c r="A466" s="10" t="s">
        <v>208</v>
      </c>
      <c r="B466" s="16"/>
      <c r="C466" s="16" t="s">
        <v>441</v>
      </c>
      <c r="D466" s="16"/>
      <c r="E466" s="16" t="s">
        <v>449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 t="s">
        <v>209</v>
      </c>
      <c r="U466" s="16"/>
      <c r="V466" s="17"/>
      <c r="W466" s="17"/>
      <c r="X466" s="17"/>
      <c r="Y466" s="17"/>
      <c r="Z466" s="19" t="s">
        <v>208</v>
      </c>
      <c r="AA466" s="24">
        <v>3961.1</v>
      </c>
      <c r="AB466" s="24">
        <v>2245.6</v>
      </c>
      <c r="AC466" s="24">
        <v>1715.5</v>
      </c>
      <c r="AD466" s="24">
        <v>0</v>
      </c>
      <c r="AE466" s="24">
        <v>0</v>
      </c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>
        <v>0</v>
      </c>
      <c r="AQ466" s="24">
        <v>0</v>
      </c>
      <c r="AR466" s="24">
        <v>0</v>
      </c>
      <c r="AS466" s="24">
        <v>0</v>
      </c>
      <c r="AT466" s="24">
        <v>0</v>
      </c>
      <c r="AU466" s="24">
        <v>0</v>
      </c>
      <c r="AV466" s="11">
        <v>0</v>
      </c>
      <c r="AW466" s="11">
        <v>0</v>
      </c>
      <c r="AX466" s="11">
        <v>0</v>
      </c>
      <c r="AY466" s="11">
        <v>0</v>
      </c>
      <c r="AZ466" s="10" t="s">
        <v>208</v>
      </c>
    </row>
    <row r="467" spans="1:52" ht="173.25" customHeight="1">
      <c r="A467" s="12" t="s">
        <v>450</v>
      </c>
      <c r="B467" s="16"/>
      <c r="C467" s="16" t="s">
        <v>441</v>
      </c>
      <c r="D467" s="16"/>
      <c r="E467" s="16" t="s">
        <v>451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7"/>
      <c r="W467" s="17"/>
      <c r="X467" s="17"/>
      <c r="Y467" s="17"/>
      <c r="Z467" s="20" t="s">
        <v>450</v>
      </c>
      <c r="AA467" s="24">
        <v>6234.25</v>
      </c>
      <c r="AB467" s="24">
        <v>0</v>
      </c>
      <c r="AC467" s="24">
        <v>5565.1</v>
      </c>
      <c r="AD467" s="24">
        <v>669.15</v>
      </c>
      <c r="AE467" s="24">
        <v>0</v>
      </c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>
        <v>6234.25</v>
      </c>
      <c r="AQ467" s="24">
        <v>0</v>
      </c>
      <c r="AR467" s="24">
        <v>5565.1</v>
      </c>
      <c r="AS467" s="24">
        <v>669.15</v>
      </c>
      <c r="AT467" s="24">
        <v>0</v>
      </c>
      <c r="AU467" s="24">
        <v>6234.25</v>
      </c>
      <c r="AV467" s="11">
        <v>0</v>
      </c>
      <c r="AW467" s="11">
        <v>5565.1</v>
      </c>
      <c r="AX467" s="11">
        <v>669.15</v>
      </c>
      <c r="AY467" s="11">
        <v>0</v>
      </c>
      <c r="AZ467" s="12" t="s">
        <v>450</v>
      </c>
    </row>
    <row r="468" spans="1:52" ht="94.5" customHeight="1">
      <c r="A468" s="10" t="s">
        <v>48</v>
      </c>
      <c r="B468" s="16"/>
      <c r="C468" s="16" t="s">
        <v>441</v>
      </c>
      <c r="D468" s="16"/>
      <c r="E468" s="16" t="s">
        <v>451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49</v>
      </c>
      <c r="U468" s="16"/>
      <c r="V468" s="17"/>
      <c r="W468" s="17"/>
      <c r="X468" s="17"/>
      <c r="Y468" s="17"/>
      <c r="Z468" s="19" t="s">
        <v>48</v>
      </c>
      <c r="AA468" s="24">
        <v>20</v>
      </c>
      <c r="AB468" s="24">
        <v>0</v>
      </c>
      <c r="AC468" s="24">
        <v>0</v>
      </c>
      <c r="AD468" s="24">
        <v>20</v>
      </c>
      <c r="AE468" s="24">
        <v>0</v>
      </c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>
        <v>20</v>
      </c>
      <c r="AQ468" s="24">
        <v>0</v>
      </c>
      <c r="AR468" s="24">
        <v>0</v>
      </c>
      <c r="AS468" s="24">
        <v>20</v>
      </c>
      <c r="AT468" s="24">
        <v>0</v>
      </c>
      <c r="AU468" s="24">
        <v>20</v>
      </c>
      <c r="AV468" s="11">
        <v>0</v>
      </c>
      <c r="AW468" s="11">
        <v>0</v>
      </c>
      <c r="AX468" s="11">
        <v>20</v>
      </c>
      <c r="AY468" s="11">
        <v>0</v>
      </c>
      <c r="AZ468" s="10" t="s">
        <v>48</v>
      </c>
    </row>
    <row r="469" spans="1:52" ht="51.4" customHeight="1">
      <c r="A469" s="10" t="s">
        <v>50</v>
      </c>
      <c r="B469" s="16"/>
      <c r="C469" s="16" t="s">
        <v>441</v>
      </c>
      <c r="D469" s="16"/>
      <c r="E469" s="16" t="s">
        <v>451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 t="s">
        <v>51</v>
      </c>
      <c r="U469" s="16"/>
      <c r="V469" s="17"/>
      <c r="W469" s="17"/>
      <c r="X469" s="17"/>
      <c r="Y469" s="17"/>
      <c r="Z469" s="19" t="s">
        <v>50</v>
      </c>
      <c r="AA469" s="24">
        <v>6019.2860000000001</v>
      </c>
      <c r="AB469" s="24">
        <v>0</v>
      </c>
      <c r="AC469" s="24">
        <v>5561.6</v>
      </c>
      <c r="AD469" s="24">
        <v>457.68599999999998</v>
      </c>
      <c r="AE469" s="24">
        <v>0</v>
      </c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>
        <v>6044.1</v>
      </c>
      <c r="AQ469" s="24">
        <v>0</v>
      </c>
      <c r="AR469" s="24">
        <v>5565.1</v>
      </c>
      <c r="AS469" s="24">
        <v>479</v>
      </c>
      <c r="AT469" s="24">
        <v>0</v>
      </c>
      <c r="AU469" s="24">
        <v>6044.1</v>
      </c>
      <c r="AV469" s="11">
        <v>0</v>
      </c>
      <c r="AW469" s="11">
        <v>5565.1</v>
      </c>
      <c r="AX469" s="11">
        <v>479</v>
      </c>
      <c r="AY469" s="11">
        <v>0</v>
      </c>
      <c r="AZ469" s="10" t="s">
        <v>50</v>
      </c>
    </row>
    <row r="470" spans="1:52" ht="18.75" customHeight="1">
      <c r="A470" s="10" t="s">
        <v>59</v>
      </c>
      <c r="B470" s="16"/>
      <c r="C470" s="16" t="s">
        <v>441</v>
      </c>
      <c r="D470" s="16"/>
      <c r="E470" s="16" t="s">
        <v>451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 t="s">
        <v>60</v>
      </c>
      <c r="U470" s="16"/>
      <c r="V470" s="17"/>
      <c r="W470" s="17"/>
      <c r="X470" s="17"/>
      <c r="Y470" s="17"/>
      <c r="Z470" s="19" t="s">
        <v>59</v>
      </c>
      <c r="AA470" s="24">
        <v>194.964</v>
      </c>
      <c r="AB470" s="24">
        <v>0</v>
      </c>
      <c r="AC470" s="24">
        <v>3.5</v>
      </c>
      <c r="AD470" s="24">
        <v>191.464</v>
      </c>
      <c r="AE470" s="24">
        <v>0</v>
      </c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>
        <v>170.15</v>
      </c>
      <c r="AQ470" s="24">
        <v>0</v>
      </c>
      <c r="AR470" s="24">
        <v>0</v>
      </c>
      <c r="AS470" s="24">
        <v>170.15</v>
      </c>
      <c r="AT470" s="24">
        <v>0</v>
      </c>
      <c r="AU470" s="24">
        <v>170.15</v>
      </c>
      <c r="AV470" s="11">
        <v>0</v>
      </c>
      <c r="AW470" s="11">
        <v>0</v>
      </c>
      <c r="AX470" s="11">
        <v>170.15</v>
      </c>
      <c r="AY470" s="11">
        <v>0</v>
      </c>
      <c r="AZ470" s="10" t="s">
        <v>59</v>
      </c>
    </row>
    <row r="471" spans="1:52" ht="51.4" customHeight="1">
      <c r="A471" s="10" t="s">
        <v>267</v>
      </c>
      <c r="B471" s="16"/>
      <c r="C471" s="16" t="s">
        <v>441</v>
      </c>
      <c r="D471" s="16"/>
      <c r="E471" s="16" t="s">
        <v>268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7"/>
      <c r="W471" s="17"/>
      <c r="X471" s="17"/>
      <c r="Y471" s="17"/>
      <c r="Z471" s="19" t="s">
        <v>267</v>
      </c>
      <c r="AA471" s="24">
        <v>827.245</v>
      </c>
      <c r="AB471" s="24">
        <v>0</v>
      </c>
      <c r="AC471" s="24">
        <v>0</v>
      </c>
      <c r="AD471" s="24">
        <v>0</v>
      </c>
      <c r="AE471" s="24">
        <v>0</v>
      </c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>
        <v>0</v>
      </c>
      <c r="AQ471" s="24">
        <v>0</v>
      </c>
      <c r="AR471" s="24">
        <v>0</v>
      </c>
      <c r="AS471" s="24">
        <v>0</v>
      </c>
      <c r="AT471" s="24">
        <v>0</v>
      </c>
      <c r="AU471" s="24">
        <v>0</v>
      </c>
      <c r="AV471" s="11">
        <v>0</v>
      </c>
      <c r="AW471" s="11">
        <v>0</v>
      </c>
      <c r="AX471" s="11">
        <v>0</v>
      </c>
      <c r="AY471" s="11">
        <v>0</v>
      </c>
      <c r="AZ471" s="10" t="s">
        <v>267</v>
      </c>
    </row>
    <row r="472" spans="1:52" ht="51" customHeight="1">
      <c r="A472" s="10" t="s">
        <v>269</v>
      </c>
      <c r="B472" s="16"/>
      <c r="C472" s="16" t="s">
        <v>441</v>
      </c>
      <c r="D472" s="16"/>
      <c r="E472" s="16" t="s">
        <v>270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7"/>
      <c r="W472" s="17"/>
      <c r="X472" s="17"/>
      <c r="Y472" s="17"/>
      <c r="Z472" s="19" t="s">
        <v>269</v>
      </c>
      <c r="AA472" s="24">
        <v>827.245</v>
      </c>
      <c r="AB472" s="24">
        <v>0</v>
      </c>
      <c r="AC472" s="24">
        <v>0</v>
      </c>
      <c r="AD472" s="24">
        <v>0</v>
      </c>
      <c r="AE472" s="24">
        <v>0</v>
      </c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>
        <v>0</v>
      </c>
      <c r="AQ472" s="24">
        <v>0</v>
      </c>
      <c r="AR472" s="24">
        <v>0</v>
      </c>
      <c r="AS472" s="24">
        <v>0</v>
      </c>
      <c r="AT472" s="24">
        <v>0</v>
      </c>
      <c r="AU472" s="24">
        <v>0</v>
      </c>
      <c r="AV472" s="11">
        <v>0</v>
      </c>
      <c r="AW472" s="11">
        <v>0</v>
      </c>
      <c r="AX472" s="11">
        <v>0</v>
      </c>
      <c r="AY472" s="11">
        <v>0</v>
      </c>
      <c r="AZ472" s="10" t="s">
        <v>269</v>
      </c>
    </row>
    <row r="473" spans="1:52" ht="35.25" customHeight="1">
      <c r="A473" s="10" t="s">
        <v>271</v>
      </c>
      <c r="B473" s="16"/>
      <c r="C473" s="16" t="s">
        <v>441</v>
      </c>
      <c r="D473" s="16"/>
      <c r="E473" s="16" t="s">
        <v>272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7"/>
      <c r="W473" s="17"/>
      <c r="X473" s="17"/>
      <c r="Y473" s="17"/>
      <c r="Z473" s="19" t="s">
        <v>271</v>
      </c>
      <c r="AA473" s="24">
        <v>827.245</v>
      </c>
      <c r="AB473" s="24">
        <v>0</v>
      </c>
      <c r="AC473" s="24">
        <v>0</v>
      </c>
      <c r="AD473" s="24">
        <v>0</v>
      </c>
      <c r="AE473" s="24">
        <v>0</v>
      </c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>
        <v>0</v>
      </c>
      <c r="AQ473" s="24">
        <v>0</v>
      </c>
      <c r="AR473" s="24">
        <v>0</v>
      </c>
      <c r="AS473" s="24">
        <v>0</v>
      </c>
      <c r="AT473" s="24">
        <v>0</v>
      </c>
      <c r="AU473" s="24">
        <v>0</v>
      </c>
      <c r="AV473" s="11">
        <v>0</v>
      </c>
      <c r="AW473" s="11">
        <v>0</v>
      </c>
      <c r="AX473" s="11">
        <v>0</v>
      </c>
      <c r="AY473" s="11">
        <v>0</v>
      </c>
      <c r="AZ473" s="10" t="s">
        <v>271</v>
      </c>
    </row>
    <row r="474" spans="1:52" ht="45.75" customHeight="1">
      <c r="A474" s="10" t="s">
        <v>208</v>
      </c>
      <c r="B474" s="16"/>
      <c r="C474" s="16" t="s">
        <v>441</v>
      </c>
      <c r="D474" s="16"/>
      <c r="E474" s="16" t="s">
        <v>272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 t="s">
        <v>209</v>
      </c>
      <c r="U474" s="16"/>
      <c r="V474" s="17"/>
      <c r="W474" s="17"/>
      <c r="X474" s="17"/>
      <c r="Y474" s="17"/>
      <c r="Z474" s="19" t="s">
        <v>208</v>
      </c>
      <c r="AA474" s="24">
        <v>827.245</v>
      </c>
      <c r="AB474" s="24">
        <v>0</v>
      </c>
      <c r="AC474" s="24">
        <v>0</v>
      </c>
      <c r="AD474" s="24">
        <v>0</v>
      </c>
      <c r="AE474" s="24">
        <v>0</v>
      </c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>
        <v>0</v>
      </c>
      <c r="AQ474" s="24">
        <v>0</v>
      </c>
      <c r="AR474" s="24">
        <v>0</v>
      </c>
      <c r="AS474" s="24">
        <v>0</v>
      </c>
      <c r="AT474" s="24">
        <v>0</v>
      </c>
      <c r="AU474" s="24">
        <v>0</v>
      </c>
      <c r="AV474" s="11">
        <v>0</v>
      </c>
      <c r="AW474" s="11">
        <v>0</v>
      </c>
      <c r="AX474" s="11">
        <v>0</v>
      </c>
      <c r="AY474" s="11">
        <v>0</v>
      </c>
      <c r="AZ474" s="10" t="s">
        <v>208</v>
      </c>
    </row>
    <row r="475" spans="1:52" ht="49.5" customHeight="1">
      <c r="A475" s="10" t="s">
        <v>436</v>
      </c>
      <c r="B475" s="16"/>
      <c r="C475" s="16" t="s">
        <v>441</v>
      </c>
      <c r="D475" s="16"/>
      <c r="E475" s="16" t="s">
        <v>437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7"/>
      <c r="W475" s="17"/>
      <c r="X475" s="17"/>
      <c r="Y475" s="17"/>
      <c r="Z475" s="19" t="s">
        <v>436</v>
      </c>
      <c r="AA475" s="24">
        <v>2440.1</v>
      </c>
      <c r="AB475" s="24">
        <v>0</v>
      </c>
      <c r="AC475" s="24">
        <v>2440.1</v>
      </c>
      <c r="AD475" s="24">
        <v>0</v>
      </c>
      <c r="AE475" s="24">
        <v>0</v>
      </c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>
        <v>2592.6</v>
      </c>
      <c r="AQ475" s="24">
        <v>0</v>
      </c>
      <c r="AR475" s="24">
        <v>2592.6</v>
      </c>
      <c r="AS475" s="24">
        <v>0</v>
      </c>
      <c r="AT475" s="24">
        <v>0</v>
      </c>
      <c r="AU475" s="24">
        <v>2592.6</v>
      </c>
      <c r="AV475" s="11">
        <v>0</v>
      </c>
      <c r="AW475" s="11">
        <v>2592.6</v>
      </c>
      <c r="AX475" s="11">
        <v>0</v>
      </c>
      <c r="AY475" s="11">
        <v>0</v>
      </c>
      <c r="AZ475" s="10" t="s">
        <v>436</v>
      </c>
    </row>
    <row r="476" spans="1:52" ht="51" customHeight="1">
      <c r="A476" s="10" t="s">
        <v>438</v>
      </c>
      <c r="B476" s="16"/>
      <c r="C476" s="16" t="s">
        <v>441</v>
      </c>
      <c r="D476" s="16"/>
      <c r="E476" s="16" t="s">
        <v>439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7"/>
      <c r="W476" s="17"/>
      <c r="X476" s="17"/>
      <c r="Y476" s="17"/>
      <c r="Z476" s="19" t="s">
        <v>438</v>
      </c>
      <c r="AA476" s="24">
        <v>2440.1</v>
      </c>
      <c r="AB476" s="24">
        <v>0</v>
      </c>
      <c r="AC476" s="24">
        <v>2440.1</v>
      </c>
      <c r="AD476" s="24">
        <v>0</v>
      </c>
      <c r="AE476" s="24">
        <v>0</v>
      </c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>
        <v>2592.6</v>
      </c>
      <c r="AQ476" s="24">
        <v>0</v>
      </c>
      <c r="AR476" s="24">
        <v>2592.6</v>
      </c>
      <c r="AS476" s="24">
        <v>0</v>
      </c>
      <c r="AT476" s="24">
        <v>0</v>
      </c>
      <c r="AU476" s="24">
        <v>2592.6</v>
      </c>
      <c r="AV476" s="11">
        <v>0</v>
      </c>
      <c r="AW476" s="11">
        <v>2592.6</v>
      </c>
      <c r="AX476" s="11">
        <v>0</v>
      </c>
      <c r="AY476" s="11">
        <v>0</v>
      </c>
      <c r="AZ476" s="10" t="s">
        <v>438</v>
      </c>
    </row>
    <row r="477" spans="1:52" ht="51.4" customHeight="1">
      <c r="A477" s="10" t="s">
        <v>417</v>
      </c>
      <c r="B477" s="16"/>
      <c r="C477" s="16" t="s">
        <v>441</v>
      </c>
      <c r="D477" s="16"/>
      <c r="E477" s="16" t="s">
        <v>440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7"/>
      <c r="W477" s="17"/>
      <c r="X477" s="17"/>
      <c r="Y477" s="17"/>
      <c r="Z477" s="19" t="s">
        <v>417</v>
      </c>
      <c r="AA477" s="24">
        <v>2440.1</v>
      </c>
      <c r="AB477" s="24">
        <v>0</v>
      </c>
      <c r="AC477" s="24">
        <v>2440.1</v>
      </c>
      <c r="AD477" s="24">
        <v>0</v>
      </c>
      <c r="AE477" s="24">
        <v>0</v>
      </c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>
        <v>2592.6</v>
      </c>
      <c r="AQ477" s="24">
        <v>0</v>
      </c>
      <c r="AR477" s="24">
        <v>2592.6</v>
      </c>
      <c r="AS477" s="24">
        <v>0</v>
      </c>
      <c r="AT477" s="24">
        <v>0</v>
      </c>
      <c r="AU477" s="24">
        <v>2592.6</v>
      </c>
      <c r="AV477" s="11">
        <v>0</v>
      </c>
      <c r="AW477" s="11">
        <v>2592.6</v>
      </c>
      <c r="AX477" s="11">
        <v>0</v>
      </c>
      <c r="AY477" s="11">
        <v>0</v>
      </c>
      <c r="AZ477" s="10" t="s">
        <v>417</v>
      </c>
    </row>
    <row r="478" spans="1:52" ht="48.75" customHeight="1">
      <c r="A478" s="10" t="s">
        <v>208</v>
      </c>
      <c r="B478" s="16"/>
      <c r="C478" s="16" t="s">
        <v>441</v>
      </c>
      <c r="D478" s="16"/>
      <c r="E478" s="16" t="s">
        <v>440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 t="s">
        <v>209</v>
      </c>
      <c r="U478" s="16"/>
      <c r="V478" s="17"/>
      <c r="W478" s="17"/>
      <c r="X478" s="17"/>
      <c r="Y478" s="17"/>
      <c r="Z478" s="19" t="s">
        <v>208</v>
      </c>
      <c r="AA478" s="24">
        <v>2440.1</v>
      </c>
      <c r="AB478" s="24">
        <v>0</v>
      </c>
      <c r="AC478" s="24">
        <v>2440.1</v>
      </c>
      <c r="AD478" s="24">
        <v>0</v>
      </c>
      <c r="AE478" s="24">
        <v>0</v>
      </c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>
        <v>2592.6</v>
      </c>
      <c r="AQ478" s="24">
        <v>0</v>
      </c>
      <c r="AR478" s="24">
        <v>2592.6</v>
      </c>
      <c r="AS478" s="24">
        <v>0</v>
      </c>
      <c r="AT478" s="24">
        <v>0</v>
      </c>
      <c r="AU478" s="24">
        <v>2592.6</v>
      </c>
      <c r="AV478" s="11">
        <v>0</v>
      </c>
      <c r="AW478" s="11">
        <v>2592.6</v>
      </c>
      <c r="AX478" s="11">
        <v>0</v>
      </c>
      <c r="AY478" s="11">
        <v>0</v>
      </c>
      <c r="AZ478" s="10" t="s">
        <v>208</v>
      </c>
    </row>
    <row r="479" spans="1:52" ht="18" customHeight="1">
      <c r="A479" s="10" t="s">
        <v>102</v>
      </c>
      <c r="B479" s="16"/>
      <c r="C479" s="16" t="s">
        <v>452</v>
      </c>
      <c r="D479" s="16"/>
      <c r="E479" s="16" t="s">
        <v>104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7"/>
      <c r="W479" s="17"/>
      <c r="X479" s="17"/>
      <c r="Y479" s="17"/>
      <c r="Z479" s="19" t="s">
        <v>102</v>
      </c>
      <c r="AA479" s="24">
        <v>12568.066999999999</v>
      </c>
      <c r="AB479" s="24">
        <v>0</v>
      </c>
      <c r="AC479" s="24">
        <v>0</v>
      </c>
      <c r="AD479" s="24">
        <v>0</v>
      </c>
      <c r="AE479" s="24">
        <v>0</v>
      </c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>
        <v>13355.859</v>
      </c>
      <c r="AQ479" s="24">
        <v>0</v>
      </c>
      <c r="AR479" s="24">
        <v>0</v>
      </c>
      <c r="AS479" s="24">
        <v>0</v>
      </c>
      <c r="AT479" s="24">
        <v>0</v>
      </c>
      <c r="AU479" s="24">
        <v>14139.882</v>
      </c>
      <c r="AV479" s="11">
        <v>0</v>
      </c>
      <c r="AW479" s="11">
        <v>0</v>
      </c>
      <c r="AX479" s="11">
        <v>0</v>
      </c>
      <c r="AY479" s="11">
        <v>0</v>
      </c>
      <c r="AZ479" s="10" t="s">
        <v>102</v>
      </c>
    </row>
    <row r="480" spans="1:52" ht="48.75" customHeight="1">
      <c r="A480" s="10" t="s">
        <v>265</v>
      </c>
      <c r="B480" s="16"/>
      <c r="C480" s="16" t="s">
        <v>452</v>
      </c>
      <c r="D480" s="16"/>
      <c r="E480" s="16" t="s">
        <v>266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7"/>
      <c r="W480" s="17"/>
      <c r="X480" s="17"/>
      <c r="Y480" s="17"/>
      <c r="Z480" s="19" t="s">
        <v>265</v>
      </c>
      <c r="AA480" s="24">
        <v>12568.066999999999</v>
      </c>
      <c r="AB480" s="24">
        <v>0</v>
      </c>
      <c r="AC480" s="24">
        <v>0</v>
      </c>
      <c r="AD480" s="24">
        <v>0</v>
      </c>
      <c r="AE480" s="24">
        <v>0</v>
      </c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>
        <v>13355.859</v>
      </c>
      <c r="AQ480" s="24">
        <v>0</v>
      </c>
      <c r="AR480" s="24">
        <v>0</v>
      </c>
      <c r="AS480" s="24">
        <v>0</v>
      </c>
      <c r="AT480" s="24">
        <v>0</v>
      </c>
      <c r="AU480" s="24">
        <v>14139.882</v>
      </c>
      <c r="AV480" s="11">
        <v>0</v>
      </c>
      <c r="AW480" s="11">
        <v>0</v>
      </c>
      <c r="AX480" s="11">
        <v>0</v>
      </c>
      <c r="AY480" s="11">
        <v>0</v>
      </c>
      <c r="AZ480" s="10" t="s">
        <v>265</v>
      </c>
    </row>
    <row r="481" spans="1:52" ht="34.15" customHeight="1">
      <c r="A481" s="10" t="s">
        <v>453</v>
      </c>
      <c r="B481" s="16"/>
      <c r="C481" s="16" t="s">
        <v>452</v>
      </c>
      <c r="D481" s="16"/>
      <c r="E481" s="16" t="s">
        <v>454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7"/>
      <c r="W481" s="17"/>
      <c r="X481" s="17"/>
      <c r="Y481" s="17"/>
      <c r="Z481" s="19" t="s">
        <v>453</v>
      </c>
      <c r="AA481" s="24">
        <v>12568.066999999999</v>
      </c>
      <c r="AB481" s="24">
        <v>0</v>
      </c>
      <c r="AC481" s="24">
        <v>0</v>
      </c>
      <c r="AD481" s="24">
        <v>0</v>
      </c>
      <c r="AE481" s="24">
        <v>0</v>
      </c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>
        <v>13355.859</v>
      </c>
      <c r="AQ481" s="24">
        <v>0</v>
      </c>
      <c r="AR481" s="24">
        <v>0</v>
      </c>
      <c r="AS481" s="24">
        <v>0</v>
      </c>
      <c r="AT481" s="24">
        <v>0</v>
      </c>
      <c r="AU481" s="24">
        <v>14139.882</v>
      </c>
      <c r="AV481" s="11">
        <v>0</v>
      </c>
      <c r="AW481" s="11">
        <v>0</v>
      </c>
      <c r="AX481" s="11">
        <v>0</v>
      </c>
      <c r="AY481" s="11">
        <v>0</v>
      </c>
      <c r="AZ481" s="10" t="s">
        <v>453</v>
      </c>
    </row>
    <row r="482" spans="1:52" ht="68.45" customHeight="1">
      <c r="A482" s="10" t="s">
        <v>455</v>
      </c>
      <c r="B482" s="16"/>
      <c r="C482" s="16" t="s">
        <v>452</v>
      </c>
      <c r="D482" s="16"/>
      <c r="E482" s="16" t="s">
        <v>456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7"/>
      <c r="W482" s="17"/>
      <c r="X482" s="17"/>
      <c r="Y482" s="17"/>
      <c r="Z482" s="19" t="s">
        <v>455</v>
      </c>
      <c r="AA482" s="24">
        <v>12568.066999999999</v>
      </c>
      <c r="AB482" s="24">
        <v>0</v>
      </c>
      <c r="AC482" s="24">
        <v>0</v>
      </c>
      <c r="AD482" s="24">
        <v>0</v>
      </c>
      <c r="AE482" s="24">
        <v>0</v>
      </c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>
        <v>13355.859</v>
      </c>
      <c r="AQ482" s="24">
        <v>0</v>
      </c>
      <c r="AR482" s="24">
        <v>0</v>
      </c>
      <c r="AS482" s="24">
        <v>0</v>
      </c>
      <c r="AT482" s="24">
        <v>0</v>
      </c>
      <c r="AU482" s="24">
        <v>14139.882</v>
      </c>
      <c r="AV482" s="11">
        <v>0</v>
      </c>
      <c r="AW482" s="11">
        <v>0</v>
      </c>
      <c r="AX482" s="11">
        <v>0</v>
      </c>
      <c r="AY482" s="11">
        <v>0</v>
      </c>
      <c r="AZ482" s="10" t="s">
        <v>455</v>
      </c>
    </row>
    <row r="483" spans="1:52" ht="35.25" customHeight="1">
      <c r="A483" s="10" t="s">
        <v>457</v>
      </c>
      <c r="B483" s="16"/>
      <c r="C483" s="16" t="s">
        <v>452</v>
      </c>
      <c r="D483" s="16"/>
      <c r="E483" s="16" t="s">
        <v>458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7"/>
      <c r="W483" s="17"/>
      <c r="X483" s="17"/>
      <c r="Y483" s="17"/>
      <c r="Z483" s="19" t="s">
        <v>457</v>
      </c>
      <c r="AA483" s="24">
        <v>12114.02</v>
      </c>
      <c r="AB483" s="24">
        <v>0</v>
      </c>
      <c r="AC483" s="24">
        <v>0</v>
      </c>
      <c r="AD483" s="24">
        <v>0</v>
      </c>
      <c r="AE483" s="24">
        <v>0</v>
      </c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>
        <v>12987.812</v>
      </c>
      <c r="AQ483" s="24">
        <v>0</v>
      </c>
      <c r="AR483" s="24">
        <v>0</v>
      </c>
      <c r="AS483" s="24">
        <v>0</v>
      </c>
      <c r="AT483" s="24">
        <v>0</v>
      </c>
      <c r="AU483" s="24">
        <v>13587.812</v>
      </c>
      <c r="AV483" s="11">
        <v>0</v>
      </c>
      <c r="AW483" s="11">
        <v>0</v>
      </c>
      <c r="AX483" s="11">
        <v>0</v>
      </c>
      <c r="AY483" s="11">
        <v>0</v>
      </c>
      <c r="AZ483" s="10" t="s">
        <v>457</v>
      </c>
    </row>
    <row r="484" spans="1:52" ht="49.5" customHeight="1">
      <c r="A484" s="10" t="s">
        <v>208</v>
      </c>
      <c r="B484" s="16"/>
      <c r="C484" s="16" t="s">
        <v>452</v>
      </c>
      <c r="D484" s="16"/>
      <c r="E484" s="16" t="s">
        <v>458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 t="s">
        <v>209</v>
      </c>
      <c r="U484" s="16"/>
      <c r="V484" s="17"/>
      <c r="W484" s="17"/>
      <c r="X484" s="17"/>
      <c r="Y484" s="17"/>
      <c r="Z484" s="19" t="s">
        <v>208</v>
      </c>
      <c r="AA484" s="24">
        <v>12114.02</v>
      </c>
      <c r="AB484" s="24">
        <v>0</v>
      </c>
      <c r="AC484" s="24">
        <v>0</v>
      </c>
      <c r="AD484" s="24">
        <v>0</v>
      </c>
      <c r="AE484" s="24">
        <v>0</v>
      </c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>
        <v>12987.812</v>
      </c>
      <c r="AQ484" s="24">
        <v>0</v>
      </c>
      <c r="AR484" s="24">
        <v>0</v>
      </c>
      <c r="AS484" s="24">
        <v>0</v>
      </c>
      <c r="AT484" s="24">
        <v>0</v>
      </c>
      <c r="AU484" s="24">
        <v>12987.812</v>
      </c>
      <c r="AV484" s="11">
        <v>0</v>
      </c>
      <c r="AW484" s="11">
        <v>0</v>
      </c>
      <c r="AX484" s="11">
        <v>0</v>
      </c>
      <c r="AY484" s="11">
        <v>0</v>
      </c>
      <c r="AZ484" s="10" t="s">
        <v>208</v>
      </c>
    </row>
    <row r="485" spans="1:52" ht="21" customHeight="1">
      <c r="A485" s="10" t="s">
        <v>59</v>
      </c>
      <c r="B485" s="16"/>
      <c r="C485" s="16" t="s">
        <v>452</v>
      </c>
      <c r="D485" s="16"/>
      <c r="E485" s="16" t="s">
        <v>458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 t="s">
        <v>60</v>
      </c>
      <c r="U485" s="16"/>
      <c r="V485" s="17"/>
      <c r="W485" s="17"/>
      <c r="X485" s="17"/>
      <c r="Y485" s="17"/>
      <c r="Z485" s="19" t="s">
        <v>59</v>
      </c>
      <c r="AA485" s="24">
        <v>0</v>
      </c>
      <c r="AB485" s="24">
        <v>0</v>
      </c>
      <c r="AC485" s="24">
        <v>0</v>
      </c>
      <c r="AD485" s="24">
        <v>0</v>
      </c>
      <c r="AE485" s="24">
        <v>0</v>
      </c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>
        <v>0</v>
      </c>
      <c r="AQ485" s="24">
        <v>0</v>
      </c>
      <c r="AR485" s="24">
        <v>0</v>
      </c>
      <c r="AS485" s="24">
        <v>0</v>
      </c>
      <c r="AT485" s="24">
        <v>0</v>
      </c>
      <c r="AU485" s="24">
        <v>600</v>
      </c>
      <c r="AV485" s="11">
        <v>0</v>
      </c>
      <c r="AW485" s="11">
        <v>0</v>
      </c>
      <c r="AX485" s="11">
        <v>0</v>
      </c>
      <c r="AY485" s="11">
        <v>0</v>
      </c>
      <c r="AZ485" s="10" t="s">
        <v>59</v>
      </c>
    </row>
    <row r="486" spans="1:52" ht="18.75" customHeight="1">
      <c r="A486" s="10" t="s">
        <v>423</v>
      </c>
      <c r="B486" s="16"/>
      <c r="C486" s="16" t="s">
        <v>452</v>
      </c>
      <c r="D486" s="16"/>
      <c r="E486" s="16" t="s">
        <v>459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7"/>
      <c r="W486" s="17"/>
      <c r="X486" s="17"/>
      <c r="Y486" s="17"/>
      <c r="Z486" s="19" t="s">
        <v>423</v>
      </c>
      <c r="AA486" s="24">
        <v>454.04700000000003</v>
      </c>
      <c r="AB486" s="24">
        <v>0</v>
      </c>
      <c r="AC486" s="24">
        <v>0</v>
      </c>
      <c r="AD486" s="24">
        <v>0</v>
      </c>
      <c r="AE486" s="24">
        <v>0</v>
      </c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>
        <v>368.04700000000003</v>
      </c>
      <c r="AQ486" s="24">
        <v>0</v>
      </c>
      <c r="AR486" s="24">
        <v>0</v>
      </c>
      <c r="AS486" s="24">
        <v>0</v>
      </c>
      <c r="AT486" s="24">
        <v>0</v>
      </c>
      <c r="AU486" s="24">
        <v>552.07000000000005</v>
      </c>
      <c r="AV486" s="11">
        <v>0</v>
      </c>
      <c r="AW486" s="11">
        <v>0</v>
      </c>
      <c r="AX486" s="11">
        <v>0</v>
      </c>
      <c r="AY486" s="11">
        <v>0</v>
      </c>
      <c r="AZ486" s="10" t="s">
        <v>423</v>
      </c>
    </row>
    <row r="487" spans="1:52" ht="51" customHeight="1">
      <c r="A487" s="10" t="s">
        <v>208</v>
      </c>
      <c r="B487" s="16"/>
      <c r="C487" s="16" t="s">
        <v>452</v>
      </c>
      <c r="D487" s="16"/>
      <c r="E487" s="16" t="s">
        <v>459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 t="s">
        <v>209</v>
      </c>
      <c r="U487" s="16"/>
      <c r="V487" s="17"/>
      <c r="W487" s="17"/>
      <c r="X487" s="17"/>
      <c r="Y487" s="17"/>
      <c r="Z487" s="19" t="s">
        <v>208</v>
      </c>
      <c r="AA487" s="24">
        <v>454.04700000000003</v>
      </c>
      <c r="AB487" s="24">
        <v>0</v>
      </c>
      <c r="AC487" s="24">
        <v>0</v>
      </c>
      <c r="AD487" s="24">
        <v>0</v>
      </c>
      <c r="AE487" s="24">
        <v>0</v>
      </c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>
        <v>368.04700000000003</v>
      </c>
      <c r="AQ487" s="24">
        <v>0</v>
      </c>
      <c r="AR487" s="24">
        <v>0</v>
      </c>
      <c r="AS487" s="24">
        <v>0</v>
      </c>
      <c r="AT487" s="24">
        <v>0</v>
      </c>
      <c r="AU487" s="24">
        <v>552.07000000000005</v>
      </c>
      <c r="AV487" s="11">
        <v>0</v>
      </c>
      <c r="AW487" s="11">
        <v>0</v>
      </c>
      <c r="AX487" s="11">
        <v>0</v>
      </c>
      <c r="AY487" s="11">
        <v>0</v>
      </c>
      <c r="AZ487" s="10" t="s">
        <v>208</v>
      </c>
    </row>
    <row r="488" spans="1:52" ht="19.5" customHeight="1">
      <c r="A488" s="10" t="s">
        <v>102</v>
      </c>
      <c r="B488" s="16"/>
      <c r="C488" s="16" t="s">
        <v>460</v>
      </c>
      <c r="D488" s="16"/>
      <c r="E488" s="16" t="s">
        <v>104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7"/>
      <c r="W488" s="17"/>
      <c r="X488" s="17"/>
      <c r="Y488" s="17"/>
      <c r="Z488" s="19" t="s">
        <v>102</v>
      </c>
      <c r="AA488" s="24">
        <v>3977.5335</v>
      </c>
      <c r="AB488" s="24">
        <v>0</v>
      </c>
      <c r="AC488" s="24">
        <v>2986.82</v>
      </c>
      <c r="AD488" s="24">
        <v>0</v>
      </c>
      <c r="AE488" s="24">
        <v>0</v>
      </c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>
        <v>4347.57</v>
      </c>
      <c r="AQ488" s="24">
        <v>0</v>
      </c>
      <c r="AR488" s="24">
        <v>2986.82</v>
      </c>
      <c r="AS488" s="24">
        <v>0</v>
      </c>
      <c r="AT488" s="24">
        <v>0</v>
      </c>
      <c r="AU488" s="24">
        <v>4347.57</v>
      </c>
      <c r="AV488" s="11">
        <v>0</v>
      </c>
      <c r="AW488" s="11">
        <v>2986.82</v>
      </c>
      <c r="AX488" s="11">
        <v>0</v>
      </c>
      <c r="AY488" s="11">
        <v>0</v>
      </c>
      <c r="AZ488" s="10" t="s">
        <v>102</v>
      </c>
    </row>
    <row r="489" spans="1:52" ht="48" customHeight="1">
      <c r="A489" s="10" t="s">
        <v>265</v>
      </c>
      <c r="B489" s="16"/>
      <c r="C489" s="16" t="s">
        <v>460</v>
      </c>
      <c r="D489" s="16"/>
      <c r="E489" s="16" t="s">
        <v>266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7"/>
      <c r="W489" s="17"/>
      <c r="X489" s="17"/>
      <c r="Y489" s="17"/>
      <c r="Z489" s="19" t="s">
        <v>265</v>
      </c>
      <c r="AA489" s="24">
        <v>3817.5335</v>
      </c>
      <c r="AB489" s="24">
        <v>0</v>
      </c>
      <c r="AC489" s="24">
        <v>2986.82</v>
      </c>
      <c r="AD489" s="24">
        <v>0</v>
      </c>
      <c r="AE489" s="24">
        <v>0</v>
      </c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>
        <v>4347.57</v>
      </c>
      <c r="AQ489" s="24">
        <v>0</v>
      </c>
      <c r="AR489" s="24">
        <v>2986.82</v>
      </c>
      <c r="AS489" s="24">
        <v>0</v>
      </c>
      <c r="AT489" s="24">
        <v>0</v>
      </c>
      <c r="AU489" s="24">
        <v>4347.57</v>
      </c>
      <c r="AV489" s="11">
        <v>0</v>
      </c>
      <c r="AW489" s="11">
        <v>2986.82</v>
      </c>
      <c r="AX489" s="11">
        <v>0</v>
      </c>
      <c r="AY489" s="11">
        <v>0</v>
      </c>
      <c r="AZ489" s="10" t="s">
        <v>265</v>
      </c>
    </row>
    <row r="490" spans="1:52" ht="33.75" customHeight="1">
      <c r="A490" s="10" t="s">
        <v>461</v>
      </c>
      <c r="B490" s="16"/>
      <c r="C490" s="16" t="s">
        <v>460</v>
      </c>
      <c r="D490" s="16"/>
      <c r="E490" s="16" t="s">
        <v>462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7"/>
      <c r="W490" s="17"/>
      <c r="X490" s="17"/>
      <c r="Y490" s="17"/>
      <c r="Z490" s="19" t="s">
        <v>461</v>
      </c>
      <c r="AA490" s="24">
        <v>3817.5335</v>
      </c>
      <c r="AB490" s="24">
        <v>0</v>
      </c>
      <c r="AC490" s="24">
        <v>2986.82</v>
      </c>
      <c r="AD490" s="24">
        <v>0</v>
      </c>
      <c r="AE490" s="24">
        <v>0</v>
      </c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>
        <v>4347.57</v>
      </c>
      <c r="AQ490" s="24">
        <v>0</v>
      </c>
      <c r="AR490" s="24">
        <v>2986.82</v>
      </c>
      <c r="AS490" s="24">
        <v>0</v>
      </c>
      <c r="AT490" s="24">
        <v>0</v>
      </c>
      <c r="AU490" s="24">
        <v>4347.57</v>
      </c>
      <c r="AV490" s="11">
        <v>0</v>
      </c>
      <c r="AW490" s="11">
        <v>2986.82</v>
      </c>
      <c r="AX490" s="11">
        <v>0</v>
      </c>
      <c r="AY490" s="11">
        <v>0</v>
      </c>
      <c r="AZ490" s="10" t="s">
        <v>461</v>
      </c>
    </row>
    <row r="491" spans="1:52" ht="31.5" customHeight="1">
      <c r="A491" s="10" t="s">
        <v>463</v>
      </c>
      <c r="B491" s="16"/>
      <c r="C491" s="16" t="s">
        <v>460</v>
      </c>
      <c r="D491" s="16"/>
      <c r="E491" s="16" t="s">
        <v>464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7"/>
      <c r="W491" s="17"/>
      <c r="X491" s="17"/>
      <c r="Y491" s="17"/>
      <c r="Z491" s="19" t="s">
        <v>463</v>
      </c>
      <c r="AA491" s="24">
        <v>3817.5335</v>
      </c>
      <c r="AB491" s="24">
        <v>0</v>
      </c>
      <c r="AC491" s="24">
        <v>2986.82</v>
      </c>
      <c r="AD491" s="24">
        <v>0</v>
      </c>
      <c r="AE491" s="24">
        <v>0</v>
      </c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>
        <v>4347.57</v>
      </c>
      <c r="AQ491" s="24">
        <v>0</v>
      </c>
      <c r="AR491" s="24">
        <v>2986.82</v>
      </c>
      <c r="AS491" s="24">
        <v>0</v>
      </c>
      <c r="AT491" s="24">
        <v>0</v>
      </c>
      <c r="AU491" s="24">
        <v>4347.57</v>
      </c>
      <c r="AV491" s="11">
        <v>0</v>
      </c>
      <c r="AW491" s="11">
        <v>2986.82</v>
      </c>
      <c r="AX491" s="11">
        <v>0</v>
      </c>
      <c r="AY491" s="11">
        <v>0</v>
      </c>
      <c r="AZ491" s="10" t="s">
        <v>463</v>
      </c>
    </row>
    <row r="492" spans="1:52" ht="34.15" customHeight="1">
      <c r="A492" s="10" t="s">
        <v>465</v>
      </c>
      <c r="B492" s="16"/>
      <c r="C492" s="16" t="s">
        <v>460</v>
      </c>
      <c r="D492" s="16"/>
      <c r="E492" s="16" t="s">
        <v>466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7"/>
      <c r="W492" s="17"/>
      <c r="X492" s="17"/>
      <c r="Y492" s="17"/>
      <c r="Z492" s="19" t="s">
        <v>465</v>
      </c>
      <c r="AA492" s="24">
        <v>2986.82</v>
      </c>
      <c r="AB492" s="24">
        <v>0</v>
      </c>
      <c r="AC492" s="24">
        <v>2986.82</v>
      </c>
      <c r="AD492" s="24">
        <v>0</v>
      </c>
      <c r="AE492" s="24">
        <v>0</v>
      </c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>
        <v>2986.82</v>
      </c>
      <c r="AQ492" s="24">
        <v>0</v>
      </c>
      <c r="AR492" s="24">
        <v>2986.82</v>
      </c>
      <c r="AS492" s="24">
        <v>0</v>
      </c>
      <c r="AT492" s="24">
        <v>0</v>
      </c>
      <c r="AU492" s="24">
        <v>2986.82</v>
      </c>
      <c r="AV492" s="11">
        <v>0</v>
      </c>
      <c r="AW492" s="11">
        <v>2986.82</v>
      </c>
      <c r="AX492" s="11">
        <v>0</v>
      </c>
      <c r="AY492" s="11">
        <v>0</v>
      </c>
      <c r="AZ492" s="10" t="s">
        <v>465</v>
      </c>
    </row>
    <row r="493" spans="1:52" ht="51.4" customHeight="1">
      <c r="A493" s="10" t="s">
        <v>50</v>
      </c>
      <c r="B493" s="16"/>
      <c r="C493" s="16" t="s">
        <v>460</v>
      </c>
      <c r="D493" s="16"/>
      <c r="E493" s="16" t="s">
        <v>466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 t="s">
        <v>51</v>
      </c>
      <c r="U493" s="16"/>
      <c r="V493" s="17"/>
      <c r="W493" s="17"/>
      <c r="X493" s="17"/>
      <c r="Y493" s="17"/>
      <c r="Z493" s="19" t="s">
        <v>50</v>
      </c>
      <c r="AA493" s="24">
        <v>185.37672000000001</v>
      </c>
      <c r="AB493" s="24">
        <v>0</v>
      </c>
      <c r="AC493" s="24">
        <v>185.37672000000001</v>
      </c>
      <c r="AD493" s="24">
        <v>0</v>
      </c>
      <c r="AE493" s="24">
        <v>0</v>
      </c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>
        <v>0</v>
      </c>
      <c r="AQ493" s="24">
        <v>0</v>
      </c>
      <c r="AR493" s="24">
        <v>0</v>
      </c>
      <c r="AS493" s="24">
        <v>0</v>
      </c>
      <c r="AT493" s="24">
        <v>0</v>
      </c>
      <c r="AU493" s="24">
        <v>0</v>
      </c>
      <c r="AV493" s="11">
        <v>0</v>
      </c>
      <c r="AW493" s="11">
        <v>0</v>
      </c>
      <c r="AX493" s="11">
        <v>0</v>
      </c>
      <c r="AY493" s="11">
        <v>0</v>
      </c>
      <c r="AZ493" s="10" t="s">
        <v>50</v>
      </c>
    </row>
    <row r="494" spans="1:52" ht="34.15" customHeight="1">
      <c r="A494" s="10" t="s">
        <v>92</v>
      </c>
      <c r="B494" s="16"/>
      <c r="C494" s="16" t="s">
        <v>460</v>
      </c>
      <c r="D494" s="16"/>
      <c r="E494" s="16" t="s">
        <v>466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 t="s">
        <v>93</v>
      </c>
      <c r="U494" s="16"/>
      <c r="V494" s="17"/>
      <c r="W494" s="17"/>
      <c r="X494" s="17"/>
      <c r="Y494" s="17"/>
      <c r="Z494" s="19" t="s">
        <v>92</v>
      </c>
      <c r="AA494" s="24">
        <v>1595.13228</v>
      </c>
      <c r="AB494" s="24">
        <v>0</v>
      </c>
      <c r="AC494" s="24">
        <v>1595.13228</v>
      </c>
      <c r="AD494" s="24">
        <v>0</v>
      </c>
      <c r="AE494" s="24">
        <v>0</v>
      </c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>
        <v>0</v>
      </c>
      <c r="AQ494" s="24">
        <v>0</v>
      </c>
      <c r="AR494" s="24">
        <v>0</v>
      </c>
      <c r="AS494" s="24">
        <v>0</v>
      </c>
      <c r="AT494" s="24">
        <v>0</v>
      </c>
      <c r="AU494" s="24">
        <v>0</v>
      </c>
      <c r="AV494" s="11">
        <v>0</v>
      </c>
      <c r="AW494" s="11">
        <v>0</v>
      </c>
      <c r="AX494" s="11">
        <v>0</v>
      </c>
      <c r="AY494" s="11">
        <v>0</v>
      </c>
      <c r="AZ494" s="10" t="s">
        <v>92</v>
      </c>
    </row>
    <row r="495" spans="1:52" ht="47.25" customHeight="1">
      <c r="A495" s="10" t="s">
        <v>208</v>
      </c>
      <c r="B495" s="16"/>
      <c r="C495" s="16" t="s">
        <v>460</v>
      </c>
      <c r="D495" s="16"/>
      <c r="E495" s="16" t="s">
        <v>466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 t="s">
        <v>209</v>
      </c>
      <c r="U495" s="16"/>
      <c r="V495" s="17"/>
      <c r="W495" s="17"/>
      <c r="X495" s="17"/>
      <c r="Y495" s="17"/>
      <c r="Z495" s="19" t="s">
        <v>208</v>
      </c>
      <c r="AA495" s="24">
        <v>1134.3</v>
      </c>
      <c r="AB495" s="24">
        <v>0</v>
      </c>
      <c r="AC495" s="24">
        <v>1134.3</v>
      </c>
      <c r="AD495" s="24">
        <v>0</v>
      </c>
      <c r="AE495" s="24">
        <v>0</v>
      </c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>
        <v>0</v>
      </c>
      <c r="AQ495" s="24">
        <v>0</v>
      </c>
      <c r="AR495" s="24">
        <v>0</v>
      </c>
      <c r="AS495" s="24">
        <v>0</v>
      </c>
      <c r="AT495" s="24">
        <v>0</v>
      </c>
      <c r="AU495" s="24">
        <v>0</v>
      </c>
      <c r="AV495" s="11">
        <v>0</v>
      </c>
      <c r="AW495" s="11">
        <v>0</v>
      </c>
      <c r="AX495" s="11">
        <v>0</v>
      </c>
      <c r="AY495" s="11">
        <v>0</v>
      </c>
      <c r="AZ495" s="10" t="s">
        <v>208</v>
      </c>
    </row>
    <row r="496" spans="1:52" ht="18" customHeight="1">
      <c r="A496" s="10" t="s">
        <v>59</v>
      </c>
      <c r="B496" s="16"/>
      <c r="C496" s="16" t="s">
        <v>460</v>
      </c>
      <c r="D496" s="16"/>
      <c r="E496" s="16" t="s">
        <v>466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 t="s">
        <v>60</v>
      </c>
      <c r="U496" s="16"/>
      <c r="V496" s="17"/>
      <c r="W496" s="17"/>
      <c r="X496" s="17"/>
      <c r="Y496" s="17"/>
      <c r="Z496" s="19" t="s">
        <v>59</v>
      </c>
      <c r="AA496" s="24">
        <v>72.010999999999996</v>
      </c>
      <c r="AB496" s="24">
        <v>0</v>
      </c>
      <c r="AC496" s="24">
        <v>72.010999999999996</v>
      </c>
      <c r="AD496" s="24">
        <v>0</v>
      </c>
      <c r="AE496" s="24">
        <v>0</v>
      </c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>
        <v>2986.82</v>
      </c>
      <c r="AQ496" s="24">
        <v>0</v>
      </c>
      <c r="AR496" s="24">
        <v>2986.82</v>
      </c>
      <c r="AS496" s="24">
        <v>0</v>
      </c>
      <c r="AT496" s="24">
        <v>0</v>
      </c>
      <c r="AU496" s="24">
        <v>2986.82</v>
      </c>
      <c r="AV496" s="11">
        <v>0</v>
      </c>
      <c r="AW496" s="11">
        <v>2986.82</v>
      </c>
      <c r="AX496" s="11">
        <v>0</v>
      </c>
      <c r="AY496" s="11">
        <v>0</v>
      </c>
      <c r="AZ496" s="10" t="s">
        <v>59</v>
      </c>
    </row>
    <row r="497" spans="1:52" ht="34.15" customHeight="1">
      <c r="A497" s="10" t="s">
        <v>467</v>
      </c>
      <c r="B497" s="16"/>
      <c r="C497" s="16" t="s">
        <v>460</v>
      </c>
      <c r="D497" s="16"/>
      <c r="E497" s="16" t="s">
        <v>468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7"/>
      <c r="W497" s="17"/>
      <c r="X497" s="17"/>
      <c r="Y497" s="17"/>
      <c r="Z497" s="19" t="s">
        <v>467</v>
      </c>
      <c r="AA497" s="24">
        <v>593.4</v>
      </c>
      <c r="AB497" s="24">
        <v>0</v>
      </c>
      <c r="AC497" s="24">
        <v>0</v>
      </c>
      <c r="AD497" s="24">
        <v>0</v>
      </c>
      <c r="AE497" s="24">
        <v>0</v>
      </c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>
        <v>1360.75</v>
      </c>
      <c r="AQ497" s="24">
        <v>0</v>
      </c>
      <c r="AR497" s="24">
        <v>0</v>
      </c>
      <c r="AS497" s="24">
        <v>0</v>
      </c>
      <c r="AT497" s="24">
        <v>0</v>
      </c>
      <c r="AU497" s="24">
        <v>1360.75</v>
      </c>
      <c r="AV497" s="11">
        <v>0</v>
      </c>
      <c r="AW497" s="11">
        <v>0</v>
      </c>
      <c r="AX497" s="11">
        <v>0</v>
      </c>
      <c r="AY497" s="11">
        <v>0</v>
      </c>
      <c r="AZ497" s="10" t="s">
        <v>467</v>
      </c>
    </row>
    <row r="498" spans="1:52" ht="51.4" customHeight="1">
      <c r="A498" s="10" t="s">
        <v>50</v>
      </c>
      <c r="B498" s="16"/>
      <c r="C498" s="16" t="s">
        <v>460</v>
      </c>
      <c r="D498" s="16"/>
      <c r="E498" s="16" t="s">
        <v>468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 t="s">
        <v>51</v>
      </c>
      <c r="U498" s="16"/>
      <c r="V498" s="17"/>
      <c r="W498" s="17"/>
      <c r="X498" s="17"/>
      <c r="Y498" s="17"/>
      <c r="Z498" s="19" t="s">
        <v>50</v>
      </c>
      <c r="AA498" s="24">
        <v>18.399999999999999</v>
      </c>
      <c r="AB498" s="24">
        <v>0</v>
      </c>
      <c r="AC498" s="24">
        <v>0</v>
      </c>
      <c r="AD498" s="24">
        <v>0</v>
      </c>
      <c r="AE498" s="24">
        <v>0</v>
      </c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>
        <v>0</v>
      </c>
      <c r="AQ498" s="24">
        <v>0</v>
      </c>
      <c r="AR498" s="24">
        <v>0</v>
      </c>
      <c r="AS498" s="24">
        <v>0</v>
      </c>
      <c r="AT498" s="24">
        <v>0</v>
      </c>
      <c r="AU498" s="24">
        <v>0</v>
      </c>
      <c r="AV498" s="11">
        <v>0</v>
      </c>
      <c r="AW498" s="11">
        <v>0</v>
      </c>
      <c r="AX498" s="11">
        <v>0</v>
      </c>
      <c r="AY498" s="11">
        <v>0</v>
      </c>
      <c r="AZ498" s="10" t="s">
        <v>50</v>
      </c>
    </row>
    <row r="499" spans="1:52" ht="48.75" customHeight="1">
      <c r="A499" s="10" t="s">
        <v>208</v>
      </c>
      <c r="B499" s="16"/>
      <c r="C499" s="16" t="s">
        <v>460</v>
      </c>
      <c r="D499" s="16"/>
      <c r="E499" s="16" t="s">
        <v>468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 t="s">
        <v>209</v>
      </c>
      <c r="U499" s="16"/>
      <c r="V499" s="17"/>
      <c r="W499" s="17"/>
      <c r="X499" s="17"/>
      <c r="Y499" s="17"/>
      <c r="Z499" s="19" t="s">
        <v>208</v>
      </c>
      <c r="AA499" s="24">
        <v>575</v>
      </c>
      <c r="AB499" s="24">
        <v>0</v>
      </c>
      <c r="AC499" s="24">
        <v>0</v>
      </c>
      <c r="AD499" s="24">
        <v>0</v>
      </c>
      <c r="AE499" s="24">
        <v>0</v>
      </c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>
        <v>0</v>
      </c>
      <c r="AQ499" s="24">
        <v>0</v>
      </c>
      <c r="AR499" s="24">
        <v>0</v>
      </c>
      <c r="AS499" s="24">
        <v>0</v>
      </c>
      <c r="AT499" s="24">
        <v>0</v>
      </c>
      <c r="AU499" s="24">
        <v>0</v>
      </c>
      <c r="AV499" s="11">
        <v>0</v>
      </c>
      <c r="AW499" s="11">
        <v>0</v>
      </c>
      <c r="AX499" s="11">
        <v>0</v>
      </c>
      <c r="AY499" s="11">
        <v>0</v>
      </c>
      <c r="AZ499" s="10" t="s">
        <v>208</v>
      </c>
    </row>
    <row r="500" spans="1:52" ht="17.25" customHeight="1">
      <c r="A500" s="10" t="s">
        <v>59</v>
      </c>
      <c r="B500" s="16"/>
      <c r="C500" s="16" t="s">
        <v>460</v>
      </c>
      <c r="D500" s="16"/>
      <c r="E500" s="16" t="s">
        <v>468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60</v>
      </c>
      <c r="U500" s="16"/>
      <c r="V500" s="17"/>
      <c r="W500" s="17"/>
      <c r="X500" s="17"/>
      <c r="Y500" s="17"/>
      <c r="Z500" s="19" t="s">
        <v>59</v>
      </c>
      <c r="AA500" s="24">
        <v>0</v>
      </c>
      <c r="AB500" s="24">
        <v>0</v>
      </c>
      <c r="AC500" s="24">
        <v>0</v>
      </c>
      <c r="AD500" s="24">
        <v>0</v>
      </c>
      <c r="AE500" s="24">
        <v>0</v>
      </c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>
        <v>1360.75</v>
      </c>
      <c r="AQ500" s="24">
        <v>0</v>
      </c>
      <c r="AR500" s="24">
        <v>0</v>
      </c>
      <c r="AS500" s="24">
        <v>0</v>
      </c>
      <c r="AT500" s="24">
        <v>0</v>
      </c>
      <c r="AU500" s="24">
        <v>1360.75</v>
      </c>
      <c r="AV500" s="11">
        <v>0</v>
      </c>
      <c r="AW500" s="11">
        <v>0</v>
      </c>
      <c r="AX500" s="11">
        <v>0</v>
      </c>
      <c r="AY500" s="11">
        <v>0</v>
      </c>
      <c r="AZ500" s="10" t="s">
        <v>59</v>
      </c>
    </row>
    <row r="501" spans="1:52" ht="34.15" customHeight="1">
      <c r="A501" s="10" t="s">
        <v>469</v>
      </c>
      <c r="B501" s="16"/>
      <c r="C501" s="16" t="s">
        <v>460</v>
      </c>
      <c r="D501" s="16"/>
      <c r="E501" s="16" t="s">
        <v>470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7"/>
      <c r="W501" s="17"/>
      <c r="X501" s="17"/>
      <c r="Y501" s="17"/>
      <c r="Z501" s="19" t="s">
        <v>469</v>
      </c>
      <c r="AA501" s="24">
        <v>237.3135</v>
      </c>
      <c r="AB501" s="24">
        <v>0</v>
      </c>
      <c r="AC501" s="24">
        <v>0</v>
      </c>
      <c r="AD501" s="24">
        <v>0</v>
      </c>
      <c r="AE501" s="24">
        <v>0</v>
      </c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>
        <v>0</v>
      </c>
      <c r="AQ501" s="24">
        <v>0</v>
      </c>
      <c r="AR501" s="24">
        <v>0</v>
      </c>
      <c r="AS501" s="24">
        <v>0</v>
      </c>
      <c r="AT501" s="24">
        <v>0</v>
      </c>
      <c r="AU501" s="24">
        <v>0</v>
      </c>
      <c r="AV501" s="11">
        <v>0</v>
      </c>
      <c r="AW501" s="11">
        <v>0</v>
      </c>
      <c r="AX501" s="11">
        <v>0</v>
      </c>
      <c r="AY501" s="11">
        <v>0</v>
      </c>
      <c r="AZ501" s="10" t="s">
        <v>469</v>
      </c>
    </row>
    <row r="502" spans="1:52" ht="50.25" customHeight="1">
      <c r="A502" s="10" t="s">
        <v>208</v>
      </c>
      <c r="B502" s="16"/>
      <c r="C502" s="16" t="s">
        <v>460</v>
      </c>
      <c r="D502" s="16"/>
      <c r="E502" s="16" t="s">
        <v>470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 t="s">
        <v>209</v>
      </c>
      <c r="U502" s="16"/>
      <c r="V502" s="17"/>
      <c r="W502" s="17"/>
      <c r="X502" s="17"/>
      <c r="Y502" s="17"/>
      <c r="Z502" s="19" t="s">
        <v>208</v>
      </c>
      <c r="AA502" s="24">
        <v>237.3135</v>
      </c>
      <c r="AB502" s="24">
        <v>0</v>
      </c>
      <c r="AC502" s="24">
        <v>0</v>
      </c>
      <c r="AD502" s="24">
        <v>0</v>
      </c>
      <c r="AE502" s="24">
        <v>0</v>
      </c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>
        <v>0</v>
      </c>
      <c r="AQ502" s="24">
        <v>0</v>
      </c>
      <c r="AR502" s="24">
        <v>0</v>
      </c>
      <c r="AS502" s="24">
        <v>0</v>
      </c>
      <c r="AT502" s="24">
        <v>0</v>
      </c>
      <c r="AU502" s="24">
        <v>0</v>
      </c>
      <c r="AV502" s="11">
        <v>0</v>
      </c>
      <c r="AW502" s="11">
        <v>0</v>
      </c>
      <c r="AX502" s="11">
        <v>0</v>
      </c>
      <c r="AY502" s="11">
        <v>0</v>
      </c>
      <c r="AZ502" s="10" t="s">
        <v>208</v>
      </c>
    </row>
    <row r="503" spans="1:52" ht="50.25" customHeight="1">
      <c r="A503" s="10" t="s">
        <v>274</v>
      </c>
      <c r="B503" s="16"/>
      <c r="C503" s="16" t="s">
        <v>460</v>
      </c>
      <c r="D503" s="16"/>
      <c r="E503" s="16" t="s">
        <v>275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7"/>
      <c r="W503" s="17"/>
      <c r="X503" s="17"/>
      <c r="Y503" s="17"/>
      <c r="Z503" s="19" t="s">
        <v>274</v>
      </c>
      <c r="AA503" s="24">
        <v>160</v>
      </c>
      <c r="AB503" s="24">
        <v>0</v>
      </c>
      <c r="AC503" s="24">
        <v>0</v>
      </c>
      <c r="AD503" s="24">
        <v>0</v>
      </c>
      <c r="AE503" s="24">
        <v>0</v>
      </c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>
        <v>0</v>
      </c>
      <c r="AQ503" s="24">
        <v>0</v>
      </c>
      <c r="AR503" s="24">
        <v>0</v>
      </c>
      <c r="AS503" s="24">
        <v>0</v>
      </c>
      <c r="AT503" s="24">
        <v>0</v>
      </c>
      <c r="AU503" s="24">
        <v>0</v>
      </c>
      <c r="AV503" s="11">
        <v>0</v>
      </c>
      <c r="AW503" s="11">
        <v>0</v>
      </c>
      <c r="AX503" s="11">
        <v>0</v>
      </c>
      <c r="AY503" s="11">
        <v>0</v>
      </c>
      <c r="AZ503" s="10" t="s">
        <v>274</v>
      </c>
    </row>
    <row r="504" spans="1:52" ht="51.4" customHeight="1">
      <c r="A504" s="10" t="s">
        <v>471</v>
      </c>
      <c r="B504" s="16"/>
      <c r="C504" s="16" t="s">
        <v>460</v>
      </c>
      <c r="D504" s="16"/>
      <c r="E504" s="16" t="s">
        <v>472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7"/>
      <c r="W504" s="17"/>
      <c r="X504" s="17"/>
      <c r="Y504" s="17"/>
      <c r="Z504" s="19" t="s">
        <v>471</v>
      </c>
      <c r="AA504" s="24">
        <v>160</v>
      </c>
      <c r="AB504" s="24">
        <v>0</v>
      </c>
      <c r="AC504" s="24">
        <v>0</v>
      </c>
      <c r="AD504" s="24">
        <v>0</v>
      </c>
      <c r="AE504" s="24">
        <v>0</v>
      </c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>
        <v>0</v>
      </c>
      <c r="AQ504" s="24">
        <v>0</v>
      </c>
      <c r="AR504" s="24">
        <v>0</v>
      </c>
      <c r="AS504" s="24">
        <v>0</v>
      </c>
      <c r="AT504" s="24">
        <v>0</v>
      </c>
      <c r="AU504" s="24">
        <v>0</v>
      </c>
      <c r="AV504" s="11">
        <v>0</v>
      </c>
      <c r="AW504" s="11">
        <v>0</v>
      </c>
      <c r="AX504" s="11">
        <v>0</v>
      </c>
      <c r="AY504" s="11">
        <v>0</v>
      </c>
      <c r="AZ504" s="10" t="s">
        <v>471</v>
      </c>
    </row>
    <row r="505" spans="1:52" ht="62.25" customHeight="1">
      <c r="A505" s="10" t="s">
        <v>473</v>
      </c>
      <c r="B505" s="16"/>
      <c r="C505" s="16" t="s">
        <v>460</v>
      </c>
      <c r="D505" s="16"/>
      <c r="E505" s="16" t="s">
        <v>474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7"/>
      <c r="W505" s="17"/>
      <c r="X505" s="17"/>
      <c r="Y505" s="17"/>
      <c r="Z505" s="19" t="s">
        <v>473</v>
      </c>
      <c r="AA505" s="24">
        <v>160</v>
      </c>
      <c r="AB505" s="24">
        <v>0</v>
      </c>
      <c r="AC505" s="24">
        <v>0</v>
      </c>
      <c r="AD505" s="24">
        <v>0</v>
      </c>
      <c r="AE505" s="24">
        <v>0</v>
      </c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>
        <v>0</v>
      </c>
      <c r="AQ505" s="24">
        <v>0</v>
      </c>
      <c r="AR505" s="24">
        <v>0</v>
      </c>
      <c r="AS505" s="24">
        <v>0</v>
      </c>
      <c r="AT505" s="24">
        <v>0</v>
      </c>
      <c r="AU505" s="24">
        <v>0</v>
      </c>
      <c r="AV505" s="11">
        <v>0</v>
      </c>
      <c r="AW505" s="11">
        <v>0</v>
      </c>
      <c r="AX505" s="11">
        <v>0</v>
      </c>
      <c r="AY505" s="11">
        <v>0</v>
      </c>
      <c r="AZ505" s="10" t="s">
        <v>473</v>
      </c>
    </row>
    <row r="506" spans="1:52" ht="51.4" customHeight="1">
      <c r="A506" s="10" t="s">
        <v>475</v>
      </c>
      <c r="B506" s="16"/>
      <c r="C506" s="16" t="s">
        <v>460</v>
      </c>
      <c r="D506" s="16"/>
      <c r="E506" s="16" t="s">
        <v>476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7"/>
      <c r="W506" s="17"/>
      <c r="X506" s="17"/>
      <c r="Y506" s="17"/>
      <c r="Z506" s="19" t="s">
        <v>475</v>
      </c>
      <c r="AA506" s="24">
        <v>160</v>
      </c>
      <c r="AB506" s="24">
        <v>0</v>
      </c>
      <c r="AC506" s="24">
        <v>0</v>
      </c>
      <c r="AD506" s="24">
        <v>0</v>
      </c>
      <c r="AE506" s="24">
        <v>0</v>
      </c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>
        <v>0</v>
      </c>
      <c r="AQ506" s="24">
        <v>0</v>
      </c>
      <c r="AR506" s="24">
        <v>0</v>
      </c>
      <c r="AS506" s="24">
        <v>0</v>
      </c>
      <c r="AT506" s="24">
        <v>0</v>
      </c>
      <c r="AU506" s="24">
        <v>0</v>
      </c>
      <c r="AV506" s="11">
        <v>0</v>
      </c>
      <c r="AW506" s="11">
        <v>0</v>
      </c>
      <c r="AX506" s="11">
        <v>0</v>
      </c>
      <c r="AY506" s="11">
        <v>0</v>
      </c>
      <c r="AZ506" s="10" t="s">
        <v>475</v>
      </c>
    </row>
    <row r="507" spans="1:52" ht="48" customHeight="1">
      <c r="A507" s="10" t="s">
        <v>208</v>
      </c>
      <c r="B507" s="16"/>
      <c r="C507" s="16" t="s">
        <v>460</v>
      </c>
      <c r="D507" s="16"/>
      <c r="E507" s="16" t="s">
        <v>476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 t="s">
        <v>209</v>
      </c>
      <c r="U507" s="16"/>
      <c r="V507" s="17"/>
      <c r="W507" s="17"/>
      <c r="X507" s="17"/>
      <c r="Y507" s="17"/>
      <c r="Z507" s="19" t="s">
        <v>208</v>
      </c>
      <c r="AA507" s="24">
        <v>160</v>
      </c>
      <c r="AB507" s="24">
        <v>0</v>
      </c>
      <c r="AC507" s="24">
        <v>0</v>
      </c>
      <c r="AD507" s="24">
        <v>0</v>
      </c>
      <c r="AE507" s="24">
        <v>0</v>
      </c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>
        <v>0</v>
      </c>
      <c r="AQ507" s="24">
        <v>0</v>
      </c>
      <c r="AR507" s="24">
        <v>0</v>
      </c>
      <c r="AS507" s="24">
        <v>0</v>
      </c>
      <c r="AT507" s="24">
        <v>0</v>
      </c>
      <c r="AU507" s="24">
        <v>0</v>
      </c>
      <c r="AV507" s="11">
        <v>0</v>
      </c>
      <c r="AW507" s="11">
        <v>0</v>
      </c>
      <c r="AX507" s="11">
        <v>0</v>
      </c>
      <c r="AY507" s="11">
        <v>0</v>
      </c>
      <c r="AZ507" s="10" t="s">
        <v>208</v>
      </c>
    </row>
    <row r="508" spans="1:52" ht="16.5" customHeight="1">
      <c r="A508" s="10" t="s">
        <v>102</v>
      </c>
      <c r="B508" s="16"/>
      <c r="C508" s="16" t="s">
        <v>477</v>
      </c>
      <c r="D508" s="16"/>
      <c r="E508" s="16" t="s">
        <v>104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7"/>
      <c r="W508" s="17"/>
      <c r="X508" s="17"/>
      <c r="Y508" s="17"/>
      <c r="Z508" s="19" t="s">
        <v>102</v>
      </c>
      <c r="AA508" s="24">
        <v>6100.6170000000002</v>
      </c>
      <c r="AB508" s="24">
        <v>0</v>
      </c>
      <c r="AC508" s="24">
        <v>65.17</v>
      </c>
      <c r="AD508" s="24">
        <v>0</v>
      </c>
      <c r="AE508" s="24">
        <v>0</v>
      </c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>
        <v>6467.5069999999996</v>
      </c>
      <c r="AQ508" s="24">
        <v>0</v>
      </c>
      <c r="AR508" s="24">
        <v>65.17</v>
      </c>
      <c r="AS508" s="24">
        <v>0</v>
      </c>
      <c r="AT508" s="24">
        <v>0</v>
      </c>
      <c r="AU508" s="24">
        <v>6467.5069999999996</v>
      </c>
      <c r="AV508" s="11">
        <v>0</v>
      </c>
      <c r="AW508" s="11">
        <v>65.17</v>
      </c>
      <c r="AX508" s="11">
        <v>0</v>
      </c>
      <c r="AY508" s="11">
        <v>0</v>
      </c>
      <c r="AZ508" s="10" t="s">
        <v>102</v>
      </c>
    </row>
    <row r="509" spans="1:52" ht="47.25" customHeight="1">
      <c r="A509" s="10" t="s">
        <v>265</v>
      </c>
      <c r="B509" s="16"/>
      <c r="C509" s="16" t="s">
        <v>477</v>
      </c>
      <c r="D509" s="16"/>
      <c r="E509" s="16" t="s">
        <v>266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7"/>
      <c r="W509" s="17"/>
      <c r="X509" s="17"/>
      <c r="Y509" s="17"/>
      <c r="Z509" s="19" t="s">
        <v>265</v>
      </c>
      <c r="AA509" s="24">
        <v>6100.6170000000002</v>
      </c>
      <c r="AB509" s="24">
        <v>0</v>
      </c>
      <c r="AC509" s="24">
        <v>65.17</v>
      </c>
      <c r="AD509" s="24">
        <v>0</v>
      </c>
      <c r="AE509" s="24">
        <v>0</v>
      </c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>
        <v>6467.5069999999996</v>
      </c>
      <c r="AQ509" s="24">
        <v>0</v>
      </c>
      <c r="AR509" s="24">
        <v>65.17</v>
      </c>
      <c r="AS509" s="24">
        <v>0</v>
      </c>
      <c r="AT509" s="24">
        <v>0</v>
      </c>
      <c r="AU509" s="24">
        <v>6467.5069999999996</v>
      </c>
      <c r="AV509" s="11">
        <v>0</v>
      </c>
      <c r="AW509" s="11">
        <v>65.17</v>
      </c>
      <c r="AX509" s="11">
        <v>0</v>
      </c>
      <c r="AY509" s="11">
        <v>0</v>
      </c>
      <c r="AZ509" s="10" t="s">
        <v>265</v>
      </c>
    </row>
    <row r="510" spans="1:52" ht="18" customHeight="1">
      <c r="A510" s="10" t="s">
        <v>478</v>
      </c>
      <c r="B510" s="16"/>
      <c r="C510" s="16" t="s">
        <v>477</v>
      </c>
      <c r="D510" s="16"/>
      <c r="E510" s="16" t="s">
        <v>479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7"/>
      <c r="W510" s="17"/>
      <c r="X510" s="17"/>
      <c r="Y510" s="17"/>
      <c r="Z510" s="19" t="s">
        <v>478</v>
      </c>
      <c r="AA510" s="24">
        <v>217.191</v>
      </c>
      <c r="AB510" s="24">
        <v>0</v>
      </c>
      <c r="AC510" s="24">
        <v>0</v>
      </c>
      <c r="AD510" s="24">
        <v>0</v>
      </c>
      <c r="AE510" s="24">
        <v>0</v>
      </c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>
        <v>356.5</v>
      </c>
      <c r="AQ510" s="24">
        <v>0</v>
      </c>
      <c r="AR510" s="24">
        <v>0</v>
      </c>
      <c r="AS510" s="24">
        <v>0</v>
      </c>
      <c r="AT510" s="24">
        <v>0</v>
      </c>
      <c r="AU510" s="24">
        <v>356.5</v>
      </c>
      <c r="AV510" s="11">
        <v>0</v>
      </c>
      <c r="AW510" s="11">
        <v>0</v>
      </c>
      <c r="AX510" s="11">
        <v>0</v>
      </c>
      <c r="AY510" s="11">
        <v>0</v>
      </c>
      <c r="AZ510" s="10" t="s">
        <v>478</v>
      </c>
    </row>
    <row r="511" spans="1:52" ht="50.25" customHeight="1">
      <c r="A511" s="10" t="s">
        <v>480</v>
      </c>
      <c r="B511" s="16"/>
      <c r="C511" s="16" t="s">
        <v>477</v>
      </c>
      <c r="D511" s="16"/>
      <c r="E511" s="16" t="s">
        <v>481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7"/>
      <c r="W511" s="17"/>
      <c r="X511" s="17"/>
      <c r="Y511" s="17"/>
      <c r="Z511" s="19" t="s">
        <v>480</v>
      </c>
      <c r="AA511" s="24">
        <v>217.191</v>
      </c>
      <c r="AB511" s="24">
        <v>0</v>
      </c>
      <c r="AC511" s="24">
        <v>0</v>
      </c>
      <c r="AD511" s="24">
        <v>0</v>
      </c>
      <c r="AE511" s="24">
        <v>0</v>
      </c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>
        <v>356.5</v>
      </c>
      <c r="AQ511" s="24">
        <v>0</v>
      </c>
      <c r="AR511" s="24">
        <v>0</v>
      </c>
      <c r="AS511" s="24">
        <v>0</v>
      </c>
      <c r="AT511" s="24">
        <v>0</v>
      </c>
      <c r="AU511" s="24">
        <v>356.5</v>
      </c>
      <c r="AV511" s="11">
        <v>0</v>
      </c>
      <c r="AW511" s="11">
        <v>0</v>
      </c>
      <c r="AX511" s="11">
        <v>0</v>
      </c>
      <c r="AY511" s="11">
        <v>0</v>
      </c>
      <c r="AZ511" s="10" t="s">
        <v>480</v>
      </c>
    </row>
    <row r="512" spans="1:52" ht="34.15" customHeight="1">
      <c r="A512" s="10" t="s">
        <v>482</v>
      </c>
      <c r="B512" s="16"/>
      <c r="C512" s="16" t="s">
        <v>477</v>
      </c>
      <c r="D512" s="16"/>
      <c r="E512" s="16" t="s">
        <v>483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7"/>
      <c r="W512" s="17"/>
      <c r="X512" s="17"/>
      <c r="Y512" s="17"/>
      <c r="Z512" s="19" t="s">
        <v>482</v>
      </c>
      <c r="AA512" s="24">
        <v>217.191</v>
      </c>
      <c r="AB512" s="24">
        <v>0</v>
      </c>
      <c r="AC512" s="24">
        <v>0</v>
      </c>
      <c r="AD512" s="24">
        <v>0</v>
      </c>
      <c r="AE512" s="24">
        <v>0</v>
      </c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>
        <v>356.5</v>
      </c>
      <c r="AQ512" s="24">
        <v>0</v>
      </c>
      <c r="AR512" s="24">
        <v>0</v>
      </c>
      <c r="AS512" s="24">
        <v>0</v>
      </c>
      <c r="AT512" s="24">
        <v>0</v>
      </c>
      <c r="AU512" s="24">
        <v>356.5</v>
      </c>
      <c r="AV512" s="11">
        <v>0</v>
      </c>
      <c r="AW512" s="11">
        <v>0</v>
      </c>
      <c r="AX512" s="11">
        <v>0</v>
      </c>
      <c r="AY512" s="11">
        <v>0</v>
      </c>
      <c r="AZ512" s="10" t="s">
        <v>482</v>
      </c>
    </row>
    <row r="513" spans="1:52" ht="97.5" customHeight="1">
      <c r="A513" s="10" t="s">
        <v>48</v>
      </c>
      <c r="B513" s="16"/>
      <c r="C513" s="16" t="s">
        <v>477</v>
      </c>
      <c r="D513" s="16"/>
      <c r="E513" s="16" t="s">
        <v>483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 t="s">
        <v>49</v>
      </c>
      <c r="U513" s="16"/>
      <c r="V513" s="17"/>
      <c r="W513" s="17"/>
      <c r="X513" s="17"/>
      <c r="Y513" s="17"/>
      <c r="Z513" s="19" t="s">
        <v>48</v>
      </c>
      <c r="AA513" s="24">
        <v>28.690999999999999</v>
      </c>
      <c r="AB513" s="24">
        <v>0</v>
      </c>
      <c r="AC513" s="24">
        <v>0</v>
      </c>
      <c r="AD513" s="24">
        <v>0</v>
      </c>
      <c r="AE513" s="24">
        <v>0</v>
      </c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>
        <v>68</v>
      </c>
      <c r="AQ513" s="24">
        <v>0</v>
      </c>
      <c r="AR513" s="24">
        <v>0</v>
      </c>
      <c r="AS513" s="24">
        <v>0</v>
      </c>
      <c r="AT513" s="24">
        <v>0</v>
      </c>
      <c r="AU513" s="24">
        <v>68</v>
      </c>
      <c r="AV513" s="11">
        <v>0</v>
      </c>
      <c r="AW513" s="11">
        <v>0</v>
      </c>
      <c r="AX513" s="11">
        <v>0</v>
      </c>
      <c r="AY513" s="11">
        <v>0</v>
      </c>
      <c r="AZ513" s="10" t="s">
        <v>48</v>
      </c>
    </row>
    <row r="514" spans="1:52" ht="51.4" customHeight="1">
      <c r="A514" s="10" t="s">
        <v>50</v>
      </c>
      <c r="B514" s="16"/>
      <c r="C514" s="16" t="s">
        <v>477</v>
      </c>
      <c r="D514" s="16"/>
      <c r="E514" s="16" t="s">
        <v>483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51</v>
      </c>
      <c r="U514" s="16"/>
      <c r="V514" s="17"/>
      <c r="W514" s="17"/>
      <c r="X514" s="17"/>
      <c r="Y514" s="17"/>
      <c r="Z514" s="19" t="s">
        <v>50</v>
      </c>
      <c r="AA514" s="24">
        <v>181.06</v>
      </c>
      <c r="AB514" s="24">
        <v>0</v>
      </c>
      <c r="AC514" s="24">
        <v>0</v>
      </c>
      <c r="AD514" s="24">
        <v>0</v>
      </c>
      <c r="AE514" s="24">
        <v>0</v>
      </c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>
        <v>282.76</v>
      </c>
      <c r="AQ514" s="24">
        <v>0</v>
      </c>
      <c r="AR514" s="24">
        <v>0</v>
      </c>
      <c r="AS514" s="24">
        <v>0</v>
      </c>
      <c r="AT514" s="24">
        <v>0</v>
      </c>
      <c r="AU514" s="24">
        <v>282.76</v>
      </c>
      <c r="AV514" s="11">
        <v>0</v>
      </c>
      <c r="AW514" s="11">
        <v>0</v>
      </c>
      <c r="AX514" s="11">
        <v>0</v>
      </c>
      <c r="AY514" s="11">
        <v>0</v>
      </c>
      <c r="AZ514" s="10" t="s">
        <v>50</v>
      </c>
    </row>
    <row r="515" spans="1:52" ht="19.5" customHeight="1">
      <c r="A515" s="10" t="s">
        <v>59</v>
      </c>
      <c r="B515" s="16"/>
      <c r="C515" s="16" t="s">
        <v>477</v>
      </c>
      <c r="D515" s="16"/>
      <c r="E515" s="16" t="s">
        <v>483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60</v>
      </c>
      <c r="U515" s="16"/>
      <c r="V515" s="17"/>
      <c r="W515" s="17"/>
      <c r="X515" s="17"/>
      <c r="Y515" s="17"/>
      <c r="Z515" s="19" t="s">
        <v>59</v>
      </c>
      <c r="AA515" s="24">
        <v>7.44</v>
      </c>
      <c r="AB515" s="24">
        <v>0</v>
      </c>
      <c r="AC515" s="24">
        <v>0</v>
      </c>
      <c r="AD515" s="24">
        <v>0</v>
      </c>
      <c r="AE515" s="24">
        <v>0</v>
      </c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>
        <v>5.74</v>
      </c>
      <c r="AQ515" s="24">
        <v>0</v>
      </c>
      <c r="AR515" s="24">
        <v>0</v>
      </c>
      <c r="AS515" s="24">
        <v>0</v>
      </c>
      <c r="AT515" s="24">
        <v>0</v>
      </c>
      <c r="AU515" s="24">
        <v>5.74</v>
      </c>
      <c r="AV515" s="11">
        <v>0</v>
      </c>
      <c r="AW515" s="11">
        <v>0</v>
      </c>
      <c r="AX515" s="11">
        <v>0</v>
      </c>
      <c r="AY515" s="11">
        <v>0</v>
      </c>
      <c r="AZ515" s="10" t="s">
        <v>59</v>
      </c>
    </row>
    <row r="516" spans="1:52" ht="49.5" customHeight="1">
      <c r="A516" s="10" t="s">
        <v>436</v>
      </c>
      <c r="B516" s="16"/>
      <c r="C516" s="16" t="s">
        <v>477</v>
      </c>
      <c r="D516" s="16"/>
      <c r="E516" s="16" t="s">
        <v>437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7"/>
      <c r="W516" s="17"/>
      <c r="X516" s="17"/>
      <c r="Y516" s="17"/>
      <c r="Z516" s="19" t="s">
        <v>436</v>
      </c>
      <c r="AA516" s="24">
        <v>5883.4260000000004</v>
      </c>
      <c r="AB516" s="24">
        <v>0</v>
      </c>
      <c r="AC516" s="24">
        <v>65.17</v>
      </c>
      <c r="AD516" s="24">
        <v>0</v>
      </c>
      <c r="AE516" s="24">
        <v>0</v>
      </c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>
        <v>6111.0069999999996</v>
      </c>
      <c r="AQ516" s="24">
        <v>0</v>
      </c>
      <c r="AR516" s="24">
        <v>65.17</v>
      </c>
      <c r="AS516" s="24">
        <v>0</v>
      </c>
      <c r="AT516" s="24">
        <v>0</v>
      </c>
      <c r="AU516" s="24">
        <v>6111.0069999999996</v>
      </c>
      <c r="AV516" s="11">
        <v>0</v>
      </c>
      <c r="AW516" s="11">
        <v>65.17</v>
      </c>
      <c r="AX516" s="11">
        <v>0</v>
      </c>
      <c r="AY516" s="11">
        <v>0</v>
      </c>
      <c r="AZ516" s="10" t="s">
        <v>436</v>
      </c>
    </row>
    <row r="517" spans="1:52" ht="48.75" customHeight="1">
      <c r="A517" s="10" t="s">
        <v>438</v>
      </c>
      <c r="B517" s="16"/>
      <c r="C517" s="16" t="s">
        <v>477</v>
      </c>
      <c r="D517" s="16"/>
      <c r="E517" s="16" t="s">
        <v>439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7"/>
      <c r="W517" s="17"/>
      <c r="X517" s="17"/>
      <c r="Y517" s="17"/>
      <c r="Z517" s="19" t="s">
        <v>438</v>
      </c>
      <c r="AA517" s="24">
        <v>65.17</v>
      </c>
      <c r="AB517" s="24">
        <v>0</v>
      </c>
      <c r="AC517" s="24">
        <v>65.17</v>
      </c>
      <c r="AD517" s="24">
        <v>0</v>
      </c>
      <c r="AE517" s="24">
        <v>0</v>
      </c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>
        <v>65.17</v>
      </c>
      <c r="AQ517" s="24">
        <v>0</v>
      </c>
      <c r="AR517" s="24">
        <v>65.17</v>
      </c>
      <c r="AS517" s="24">
        <v>0</v>
      </c>
      <c r="AT517" s="24">
        <v>0</v>
      </c>
      <c r="AU517" s="24">
        <v>65.17</v>
      </c>
      <c r="AV517" s="11">
        <v>0</v>
      </c>
      <c r="AW517" s="11">
        <v>65.17</v>
      </c>
      <c r="AX517" s="11">
        <v>0</v>
      </c>
      <c r="AY517" s="11">
        <v>0</v>
      </c>
      <c r="AZ517" s="10" t="s">
        <v>438</v>
      </c>
    </row>
    <row r="518" spans="1:52" ht="51.4" customHeight="1">
      <c r="A518" s="10" t="s">
        <v>417</v>
      </c>
      <c r="B518" s="16"/>
      <c r="C518" s="16" t="s">
        <v>477</v>
      </c>
      <c r="D518" s="16"/>
      <c r="E518" s="16" t="s">
        <v>440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7"/>
      <c r="W518" s="17"/>
      <c r="X518" s="17"/>
      <c r="Y518" s="17"/>
      <c r="Z518" s="19" t="s">
        <v>417</v>
      </c>
      <c r="AA518" s="24">
        <v>65.17</v>
      </c>
      <c r="AB518" s="24">
        <v>0</v>
      </c>
      <c r="AC518" s="24">
        <v>65.17</v>
      </c>
      <c r="AD518" s="24">
        <v>0</v>
      </c>
      <c r="AE518" s="24">
        <v>0</v>
      </c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>
        <v>65.17</v>
      </c>
      <c r="AQ518" s="24">
        <v>0</v>
      </c>
      <c r="AR518" s="24">
        <v>65.17</v>
      </c>
      <c r="AS518" s="24">
        <v>0</v>
      </c>
      <c r="AT518" s="24">
        <v>0</v>
      </c>
      <c r="AU518" s="24">
        <v>65.17</v>
      </c>
      <c r="AV518" s="11">
        <v>0</v>
      </c>
      <c r="AW518" s="11">
        <v>65.17</v>
      </c>
      <c r="AX518" s="11">
        <v>0</v>
      </c>
      <c r="AY518" s="11">
        <v>0</v>
      </c>
      <c r="AZ518" s="10" t="s">
        <v>417</v>
      </c>
    </row>
    <row r="519" spans="1:52" ht="94.5" customHeight="1">
      <c r="A519" s="10" t="s">
        <v>48</v>
      </c>
      <c r="B519" s="16"/>
      <c r="C519" s="16" t="s">
        <v>477</v>
      </c>
      <c r="D519" s="16"/>
      <c r="E519" s="16" t="s">
        <v>440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 t="s">
        <v>49</v>
      </c>
      <c r="U519" s="16"/>
      <c r="V519" s="17"/>
      <c r="W519" s="17"/>
      <c r="X519" s="17"/>
      <c r="Y519" s="17"/>
      <c r="Z519" s="19" t="s">
        <v>48</v>
      </c>
      <c r="AA519" s="24">
        <v>65.17</v>
      </c>
      <c r="AB519" s="24">
        <v>0</v>
      </c>
      <c r="AC519" s="24">
        <v>65.17</v>
      </c>
      <c r="AD519" s="24">
        <v>0</v>
      </c>
      <c r="AE519" s="24">
        <v>0</v>
      </c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>
        <v>65.17</v>
      </c>
      <c r="AQ519" s="24">
        <v>0</v>
      </c>
      <c r="AR519" s="24">
        <v>65.17</v>
      </c>
      <c r="AS519" s="24">
        <v>0</v>
      </c>
      <c r="AT519" s="24">
        <v>0</v>
      </c>
      <c r="AU519" s="24">
        <v>65.17</v>
      </c>
      <c r="AV519" s="11">
        <v>0</v>
      </c>
      <c r="AW519" s="11">
        <v>65.17</v>
      </c>
      <c r="AX519" s="11">
        <v>0</v>
      </c>
      <c r="AY519" s="11">
        <v>0</v>
      </c>
      <c r="AZ519" s="10" t="s">
        <v>48</v>
      </c>
    </row>
    <row r="520" spans="1:52" ht="50.25" customHeight="1">
      <c r="A520" s="10" t="s">
        <v>484</v>
      </c>
      <c r="B520" s="16"/>
      <c r="C520" s="16" t="s">
        <v>477</v>
      </c>
      <c r="D520" s="16"/>
      <c r="E520" s="16" t="s">
        <v>485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7"/>
      <c r="W520" s="17"/>
      <c r="X520" s="17"/>
      <c r="Y520" s="17"/>
      <c r="Z520" s="19" t="s">
        <v>484</v>
      </c>
      <c r="AA520" s="24">
        <v>5818.2560000000003</v>
      </c>
      <c r="AB520" s="24">
        <v>0</v>
      </c>
      <c r="AC520" s="24">
        <v>0</v>
      </c>
      <c r="AD520" s="24">
        <v>0</v>
      </c>
      <c r="AE520" s="24">
        <v>0</v>
      </c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>
        <v>6045.8370000000004</v>
      </c>
      <c r="AQ520" s="24">
        <v>0</v>
      </c>
      <c r="AR520" s="24">
        <v>0</v>
      </c>
      <c r="AS520" s="24">
        <v>0</v>
      </c>
      <c r="AT520" s="24">
        <v>0</v>
      </c>
      <c r="AU520" s="24">
        <v>6045.8370000000004</v>
      </c>
      <c r="AV520" s="11">
        <v>0</v>
      </c>
      <c r="AW520" s="11">
        <v>0</v>
      </c>
      <c r="AX520" s="11">
        <v>0</v>
      </c>
      <c r="AY520" s="11">
        <v>0</v>
      </c>
      <c r="AZ520" s="10" t="s">
        <v>484</v>
      </c>
    </row>
    <row r="521" spans="1:52" ht="33.75" customHeight="1">
      <c r="A521" s="10" t="s">
        <v>486</v>
      </c>
      <c r="B521" s="16"/>
      <c r="C521" s="16" t="s">
        <v>477</v>
      </c>
      <c r="D521" s="16"/>
      <c r="E521" s="16" t="s">
        <v>487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7"/>
      <c r="W521" s="17"/>
      <c r="X521" s="17"/>
      <c r="Y521" s="17"/>
      <c r="Z521" s="19" t="s">
        <v>486</v>
      </c>
      <c r="AA521" s="24">
        <v>245.68</v>
      </c>
      <c r="AB521" s="24">
        <v>0</v>
      </c>
      <c r="AC521" s="24">
        <v>0</v>
      </c>
      <c r="AD521" s="24">
        <v>0</v>
      </c>
      <c r="AE521" s="24">
        <v>0</v>
      </c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>
        <v>295.68</v>
      </c>
      <c r="AQ521" s="24">
        <v>0</v>
      </c>
      <c r="AR521" s="24">
        <v>0</v>
      </c>
      <c r="AS521" s="24">
        <v>0</v>
      </c>
      <c r="AT521" s="24">
        <v>0</v>
      </c>
      <c r="AU521" s="24">
        <v>295.68</v>
      </c>
      <c r="AV521" s="11">
        <v>0</v>
      </c>
      <c r="AW521" s="11">
        <v>0</v>
      </c>
      <c r="AX521" s="11">
        <v>0</v>
      </c>
      <c r="AY521" s="11">
        <v>0</v>
      </c>
      <c r="AZ521" s="10" t="s">
        <v>486</v>
      </c>
    </row>
    <row r="522" spans="1:52" ht="51.4" customHeight="1">
      <c r="A522" s="10" t="s">
        <v>50</v>
      </c>
      <c r="B522" s="16"/>
      <c r="C522" s="16" t="s">
        <v>477</v>
      </c>
      <c r="D522" s="16"/>
      <c r="E522" s="16" t="s">
        <v>487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 t="s">
        <v>51</v>
      </c>
      <c r="U522" s="16"/>
      <c r="V522" s="17"/>
      <c r="W522" s="17"/>
      <c r="X522" s="17"/>
      <c r="Y522" s="17"/>
      <c r="Z522" s="19" t="s">
        <v>50</v>
      </c>
      <c r="AA522" s="24">
        <v>245.68</v>
      </c>
      <c r="AB522" s="24">
        <v>0</v>
      </c>
      <c r="AC522" s="24">
        <v>0</v>
      </c>
      <c r="AD522" s="24">
        <v>0</v>
      </c>
      <c r="AE522" s="24">
        <v>0</v>
      </c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>
        <v>295.68</v>
      </c>
      <c r="AQ522" s="24">
        <v>0</v>
      </c>
      <c r="AR522" s="24">
        <v>0</v>
      </c>
      <c r="AS522" s="24">
        <v>0</v>
      </c>
      <c r="AT522" s="24">
        <v>0</v>
      </c>
      <c r="AU522" s="24">
        <v>295.68</v>
      </c>
      <c r="AV522" s="11">
        <v>0</v>
      </c>
      <c r="AW522" s="11">
        <v>0</v>
      </c>
      <c r="AX522" s="11">
        <v>0</v>
      </c>
      <c r="AY522" s="11">
        <v>0</v>
      </c>
      <c r="AZ522" s="10" t="s">
        <v>50</v>
      </c>
    </row>
    <row r="523" spans="1:52" ht="19.5" customHeight="1">
      <c r="A523" s="10" t="s">
        <v>133</v>
      </c>
      <c r="B523" s="16"/>
      <c r="C523" s="16" t="s">
        <v>477</v>
      </c>
      <c r="D523" s="16"/>
      <c r="E523" s="16" t="s">
        <v>488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7"/>
      <c r="W523" s="17"/>
      <c r="X523" s="17"/>
      <c r="Y523" s="17"/>
      <c r="Z523" s="19" t="s">
        <v>133</v>
      </c>
      <c r="AA523" s="24">
        <v>5572.576</v>
      </c>
      <c r="AB523" s="24">
        <v>0</v>
      </c>
      <c r="AC523" s="24">
        <v>0</v>
      </c>
      <c r="AD523" s="24">
        <v>0</v>
      </c>
      <c r="AE523" s="24">
        <v>0</v>
      </c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>
        <v>5750.1570000000002</v>
      </c>
      <c r="AQ523" s="24">
        <v>0</v>
      </c>
      <c r="AR523" s="24">
        <v>0</v>
      </c>
      <c r="AS523" s="24">
        <v>0</v>
      </c>
      <c r="AT523" s="24">
        <v>0</v>
      </c>
      <c r="AU523" s="24">
        <v>5750.1570000000002</v>
      </c>
      <c r="AV523" s="11">
        <v>0</v>
      </c>
      <c r="AW523" s="11">
        <v>0</v>
      </c>
      <c r="AX523" s="11">
        <v>0</v>
      </c>
      <c r="AY523" s="11">
        <v>0</v>
      </c>
      <c r="AZ523" s="10" t="s">
        <v>133</v>
      </c>
    </row>
    <row r="524" spans="1:52" ht="96" customHeight="1">
      <c r="A524" s="10" t="s">
        <v>48</v>
      </c>
      <c r="B524" s="16"/>
      <c r="C524" s="16" t="s">
        <v>477</v>
      </c>
      <c r="D524" s="16"/>
      <c r="E524" s="16" t="s">
        <v>488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49</v>
      </c>
      <c r="U524" s="16"/>
      <c r="V524" s="17"/>
      <c r="W524" s="17"/>
      <c r="X524" s="17"/>
      <c r="Y524" s="17"/>
      <c r="Z524" s="19" t="s">
        <v>48</v>
      </c>
      <c r="AA524" s="24">
        <v>4130.3689999999997</v>
      </c>
      <c r="AB524" s="24">
        <v>0</v>
      </c>
      <c r="AC524" s="24">
        <v>0</v>
      </c>
      <c r="AD524" s="24">
        <v>0</v>
      </c>
      <c r="AE524" s="24">
        <v>0</v>
      </c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>
        <v>4230.3689999999997</v>
      </c>
      <c r="AQ524" s="24">
        <v>0</v>
      </c>
      <c r="AR524" s="24">
        <v>0</v>
      </c>
      <c r="AS524" s="24">
        <v>0</v>
      </c>
      <c r="AT524" s="24">
        <v>0</v>
      </c>
      <c r="AU524" s="24">
        <v>4230.3689999999997</v>
      </c>
      <c r="AV524" s="11">
        <v>0</v>
      </c>
      <c r="AW524" s="11">
        <v>0</v>
      </c>
      <c r="AX524" s="11">
        <v>0</v>
      </c>
      <c r="AY524" s="11">
        <v>0</v>
      </c>
      <c r="AZ524" s="10" t="s">
        <v>48</v>
      </c>
    </row>
    <row r="525" spans="1:52" ht="51.4" customHeight="1">
      <c r="A525" s="10" t="s">
        <v>50</v>
      </c>
      <c r="B525" s="16"/>
      <c r="C525" s="16" t="s">
        <v>477</v>
      </c>
      <c r="D525" s="16"/>
      <c r="E525" s="16" t="s">
        <v>488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51</v>
      </c>
      <c r="U525" s="16"/>
      <c r="V525" s="17"/>
      <c r="W525" s="17"/>
      <c r="X525" s="17"/>
      <c r="Y525" s="17"/>
      <c r="Z525" s="19" t="s">
        <v>50</v>
      </c>
      <c r="AA525" s="24">
        <v>1367.62292</v>
      </c>
      <c r="AB525" s="24">
        <v>0</v>
      </c>
      <c r="AC525" s="24">
        <v>0</v>
      </c>
      <c r="AD525" s="24">
        <v>0</v>
      </c>
      <c r="AE525" s="24">
        <v>0</v>
      </c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>
        <v>1478.1179999999999</v>
      </c>
      <c r="AQ525" s="24">
        <v>0</v>
      </c>
      <c r="AR525" s="24">
        <v>0</v>
      </c>
      <c r="AS525" s="24">
        <v>0</v>
      </c>
      <c r="AT525" s="24">
        <v>0</v>
      </c>
      <c r="AU525" s="24">
        <v>1478.1179999999999</v>
      </c>
      <c r="AV525" s="11">
        <v>0</v>
      </c>
      <c r="AW525" s="11">
        <v>0</v>
      </c>
      <c r="AX525" s="11">
        <v>0</v>
      </c>
      <c r="AY525" s="11">
        <v>0</v>
      </c>
      <c r="AZ525" s="10" t="s">
        <v>50</v>
      </c>
    </row>
    <row r="526" spans="1:52" ht="34.15" customHeight="1">
      <c r="A526" s="10" t="s">
        <v>92</v>
      </c>
      <c r="B526" s="16"/>
      <c r="C526" s="16" t="s">
        <v>477</v>
      </c>
      <c r="D526" s="16"/>
      <c r="E526" s="16" t="s">
        <v>488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 t="s">
        <v>93</v>
      </c>
      <c r="U526" s="16"/>
      <c r="V526" s="17"/>
      <c r="W526" s="17"/>
      <c r="X526" s="17"/>
      <c r="Y526" s="17"/>
      <c r="Z526" s="19" t="s">
        <v>92</v>
      </c>
      <c r="AA526" s="24">
        <v>32.914079999999998</v>
      </c>
      <c r="AB526" s="24">
        <v>0</v>
      </c>
      <c r="AC526" s="24">
        <v>0</v>
      </c>
      <c r="AD526" s="24">
        <v>0</v>
      </c>
      <c r="AE526" s="24">
        <v>0</v>
      </c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>
        <v>0</v>
      </c>
      <c r="AQ526" s="24">
        <v>0</v>
      </c>
      <c r="AR526" s="24">
        <v>0</v>
      </c>
      <c r="AS526" s="24">
        <v>0</v>
      </c>
      <c r="AT526" s="24">
        <v>0</v>
      </c>
      <c r="AU526" s="24">
        <v>0</v>
      </c>
      <c r="AV526" s="11">
        <v>0</v>
      </c>
      <c r="AW526" s="11">
        <v>0</v>
      </c>
      <c r="AX526" s="11">
        <v>0</v>
      </c>
      <c r="AY526" s="11">
        <v>0</v>
      </c>
      <c r="AZ526" s="10" t="s">
        <v>92</v>
      </c>
    </row>
    <row r="527" spans="1:52" ht="21.75" customHeight="1">
      <c r="A527" s="10" t="s">
        <v>59</v>
      </c>
      <c r="B527" s="16"/>
      <c r="C527" s="16" t="s">
        <v>477</v>
      </c>
      <c r="D527" s="16"/>
      <c r="E527" s="16" t="s">
        <v>488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60</v>
      </c>
      <c r="U527" s="16"/>
      <c r="V527" s="17"/>
      <c r="W527" s="17"/>
      <c r="X527" s="17"/>
      <c r="Y527" s="17"/>
      <c r="Z527" s="19" t="s">
        <v>59</v>
      </c>
      <c r="AA527" s="24">
        <v>41.67</v>
      </c>
      <c r="AB527" s="24">
        <v>0</v>
      </c>
      <c r="AC527" s="24">
        <v>0</v>
      </c>
      <c r="AD527" s="24">
        <v>0</v>
      </c>
      <c r="AE527" s="24">
        <v>0</v>
      </c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>
        <v>41.67</v>
      </c>
      <c r="AQ527" s="24">
        <v>0</v>
      </c>
      <c r="AR527" s="24">
        <v>0</v>
      </c>
      <c r="AS527" s="24">
        <v>0</v>
      </c>
      <c r="AT527" s="24">
        <v>0</v>
      </c>
      <c r="AU527" s="24">
        <v>41.67</v>
      </c>
      <c r="AV527" s="11">
        <v>0</v>
      </c>
      <c r="AW527" s="11">
        <v>0</v>
      </c>
      <c r="AX527" s="11">
        <v>0</v>
      </c>
      <c r="AY527" s="11">
        <v>0</v>
      </c>
      <c r="AZ527" s="10" t="s">
        <v>59</v>
      </c>
    </row>
    <row r="528" spans="1:52" ht="51.4" customHeight="1">
      <c r="A528" s="10" t="s">
        <v>41</v>
      </c>
      <c r="B528" s="16"/>
      <c r="C528" s="16" t="s">
        <v>477</v>
      </c>
      <c r="D528" s="16"/>
      <c r="E528" s="16" t="s">
        <v>43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7"/>
      <c r="W528" s="17"/>
      <c r="X528" s="17"/>
      <c r="Y528" s="17"/>
      <c r="Z528" s="19" t="s">
        <v>41</v>
      </c>
      <c r="AA528" s="24">
        <v>1547.83</v>
      </c>
      <c r="AB528" s="24">
        <v>0</v>
      </c>
      <c r="AC528" s="24">
        <v>92.38</v>
      </c>
      <c r="AD528" s="24">
        <v>0</v>
      </c>
      <c r="AE528" s="24">
        <v>0</v>
      </c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>
        <v>1492.56</v>
      </c>
      <c r="AQ528" s="24">
        <v>0</v>
      </c>
      <c r="AR528" s="24">
        <v>92.38</v>
      </c>
      <c r="AS528" s="24">
        <v>0</v>
      </c>
      <c r="AT528" s="24">
        <v>0</v>
      </c>
      <c r="AU528" s="24">
        <v>1492.56</v>
      </c>
      <c r="AV528" s="11">
        <v>0</v>
      </c>
      <c r="AW528" s="11">
        <v>92.38</v>
      </c>
      <c r="AX528" s="11">
        <v>0</v>
      </c>
      <c r="AY528" s="11">
        <v>0</v>
      </c>
      <c r="AZ528" s="10" t="s">
        <v>41</v>
      </c>
    </row>
    <row r="529" spans="1:52" ht="34.15" customHeight="1">
      <c r="A529" s="10" t="s">
        <v>44</v>
      </c>
      <c r="B529" s="16"/>
      <c r="C529" s="16" t="s">
        <v>477</v>
      </c>
      <c r="D529" s="16"/>
      <c r="E529" s="16" t="s">
        <v>45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7"/>
      <c r="W529" s="17"/>
      <c r="X529" s="17"/>
      <c r="Y529" s="17"/>
      <c r="Z529" s="19" t="s">
        <v>44</v>
      </c>
      <c r="AA529" s="24">
        <v>1547.83</v>
      </c>
      <c r="AB529" s="24">
        <v>0</v>
      </c>
      <c r="AC529" s="24">
        <v>92.38</v>
      </c>
      <c r="AD529" s="24">
        <v>0</v>
      </c>
      <c r="AE529" s="24">
        <v>0</v>
      </c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>
        <v>1492.56</v>
      </c>
      <c r="AQ529" s="24">
        <v>0</v>
      </c>
      <c r="AR529" s="24">
        <v>92.38</v>
      </c>
      <c r="AS529" s="24">
        <v>0</v>
      </c>
      <c r="AT529" s="24">
        <v>0</v>
      </c>
      <c r="AU529" s="24">
        <v>1492.56</v>
      </c>
      <c r="AV529" s="11">
        <v>0</v>
      </c>
      <c r="AW529" s="11">
        <v>92.38</v>
      </c>
      <c r="AX529" s="11">
        <v>0</v>
      </c>
      <c r="AY529" s="11">
        <v>0</v>
      </c>
      <c r="AZ529" s="10" t="s">
        <v>44</v>
      </c>
    </row>
    <row r="530" spans="1:52" ht="51.4" customHeight="1">
      <c r="A530" s="10" t="s">
        <v>489</v>
      </c>
      <c r="B530" s="16"/>
      <c r="C530" s="16" t="s">
        <v>477</v>
      </c>
      <c r="D530" s="16"/>
      <c r="E530" s="16" t="s">
        <v>490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7"/>
      <c r="W530" s="17"/>
      <c r="X530" s="17"/>
      <c r="Y530" s="17"/>
      <c r="Z530" s="19" t="s">
        <v>489</v>
      </c>
      <c r="AA530" s="24">
        <v>92.38</v>
      </c>
      <c r="AB530" s="24">
        <v>0</v>
      </c>
      <c r="AC530" s="24">
        <v>92.38</v>
      </c>
      <c r="AD530" s="24">
        <v>0</v>
      </c>
      <c r="AE530" s="24">
        <v>0</v>
      </c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>
        <v>92.38</v>
      </c>
      <c r="AQ530" s="24">
        <v>0</v>
      </c>
      <c r="AR530" s="24">
        <v>92.38</v>
      </c>
      <c r="AS530" s="24">
        <v>0</v>
      </c>
      <c r="AT530" s="24">
        <v>0</v>
      </c>
      <c r="AU530" s="24">
        <v>92.38</v>
      </c>
      <c r="AV530" s="11">
        <v>0</v>
      </c>
      <c r="AW530" s="11">
        <v>92.38</v>
      </c>
      <c r="AX530" s="11">
        <v>0</v>
      </c>
      <c r="AY530" s="11">
        <v>0</v>
      </c>
      <c r="AZ530" s="10" t="s">
        <v>489</v>
      </c>
    </row>
    <row r="531" spans="1:52" ht="93.75" customHeight="1">
      <c r="A531" s="10" t="s">
        <v>48</v>
      </c>
      <c r="B531" s="16"/>
      <c r="C531" s="16" t="s">
        <v>477</v>
      </c>
      <c r="D531" s="16"/>
      <c r="E531" s="16" t="s">
        <v>490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49</v>
      </c>
      <c r="U531" s="16"/>
      <c r="V531" s="17"/>
      <c r="W531" s="17"/>
      <c r="X531" s="17"/>
      <c r="Y531" s="17"/>
      <c r="Z531" s="19" t="s">
        <v>48</v>
      </c>
      <c r="AA531" s="24">
        <v>92.38</v>
      </c>
      <c r="AB531" s="24">
        <v>0</v>
      </c>
      <c r="AC531" s="24">
        <v>92.38</v>
      </c>
      <c r="AD531" s="24">
        <v>0</v>
      </c>
      <c r="AE531" s="24">
        <v>0</v>
      </c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>
        <v>92.38</v>
      </c>
      <c r="AQ531" s="24">
        <v>0</v>
      </c>
      <c r="AR531" s="24">
        <v>92.38</v>
      </c>
      <c r="AS531" s="24">
        <v>0</v>
      </c>
      <c r="AT531" s="24">
        <v>0</v>
      </c>
      <c r="AU531" s="24">
        <v>92.38</v>
      </c>
      <c r="AV531" s="11">
        <v>0</v>
      </c>
      <c r="AW531" s="11">
        <v>92.38</v>
      </c>
      <c r="AX531" s="11">
        <v>0</v>
      </c>
      <c r="AY531" s="11">
        <v>0</v>
      </c>
      <c r="AZ531" s="10" t="s">
        <v>48</v>
      </c>
    </row>
    <row r="532" spans="1:52" ht="34.15" customHeight="1">
      <c r="A532" s="10" t="s">
        <v>46</v>
      </c>
      <c r="B532" s="16"/>
      <c r="C532" s="16" t="s">
        <v>477</v>
      </c>
      <c r="D532" s="16"/>
      <c r="E532" s="16" t="s">
        <v>47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7"/>
      <c r="W532" s="17"/>
      <c r="X532" s="17"/>
      <c r="Y532" s="17"/>
      <c r="Z532" s="19" t="s">
        <v>46</v>
      </c>
      <c r="AA532" s="24">
        <v>1455.45</v>
      </c>
      <c r="AB532" s="24">
        <v>0</v>
      </c>
      <c r="AC532" s="24">
        <v>0</v>
      </c>
      <c r="AD532" s="24">
        <v>0</v>
      </c>
      <c r="AE532" s="24">
        <v>0</v>
      </c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>
        <v>1400.18</v>
      </c>
      <c r="AQ532" s="24">
        <v>0</v>
      </c>
      <c r="AR532" s="24">
        <v>0</v>
      </c>
      <c r="AS532" s="24">
        <v>0</v>
      </c>
      <c r="AT532" s="24">
        <v>0</v>
      </c>
      <c r="AU532" s="24">
        <v>1400.18</v>
      </c>
      <c r="AV532" s="11">
        <v>0</v>
      </c>
      <c r="AW532" s="11">
        <v>0</v>
      </c>
      <c r="AX532" s="11">
        <v>0</v>
      </c>
      <c r="AY532" s="11">
        <v>0</v>
      </c>
      <c r="AZ532" s="10" t="s">
        <v>46</v>
      </c>
    </row>
    <row r="533" spans="1:52" ht="98.25" customHeight="1">
      <c r="A533" s="10" t="s">
        <v>48</v>
      </c>
      <c r="B533" s="16"/>
      <c r="C533" s="16" t="s">
        <v>477</v>
      </c>
      <c r="D533" s="16"/>
      <c r="E533" s="16" t="s">
        <v>47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49</v>
      </c>
      <c r="U533" s="16"/>
      <c r="V533" s="17"/>
      <c r="W533" s="17"/>
      <c r="X533" s="17"/>
      <c r="Y533" s="17"/>
      <c r="Z533" s="19" t="s">
        <v>48</v>
      </c>
      <c r="AA533" s="24">
        <v>1436.99</v>
      </c>
      <c r="AB533" s="24">
        <v>0</v>
      </c>
      <c r="AC533" s="24">
        <v>0</v>
      </c>
      <c r="AD533" s="24">
        <v>0</v>
      </c>
      <c r="AE533" s="24">
        <v>0</v>
      </c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>
        <v>1381.72</v>
      </c>
      <c r="AQ533" s="24">
        <v>0</v>
      </c>
      <c r="AR533" s="24">
        <v>0</v>
      </c>
      <c r="AS533" s="24">
        <v>0</v>
      </c>
      <c r="AT533" s="24">
        <v>0</v>
      </c>
      <c r="AU533" s="24">
        <v>1381.72</v>
      </c>
      <c r="AV533" s="11">
        <v>0</v>
      </c>
      <c r="AW533" s="11">
        <v>0</v>
      </c>
      <c r="AX533" s="11">
        <v>0</v>
      </c>
      <c r="AY533" s="11">
        <v>0</v>
      </c>
      <c r="AZ533" s="10" t="s">
        <v>48</v>
      </c>
    </row>
    <row r="534" spans="1:52" ht="51.4" customHeight="1">
      <c r="A534" s="10" t="s">
        <v>50</v>
      </c>
      <c r="B534" s="16"/>
      <c r="C534" s="16" t="s">
        <v>477</v>
      </c>
      <c r="D534" s="16"/>
      <c r="E534" s="16" t="s">
        <v>47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 t="s">
        <v>51</v>
      </c>
      <c r="U534" s="16"/>
      <c r="V534" s="17"/>
      <c r="W534" s="17"/>
      <c r="X534" s="17"/>
      <c r="Y534" s="17"/>
      <c r="Z534" s="19" t="s">
        <v>50</v>
      </c>
      <c r="AA534" s="24">
        <v>18.46</v>
      </c>
      <c r="AB534" s="24">
        <v>0</v>
      </c>
      <c r="AC534" s="24">
        <v>0</v>
      </c>
      <c r="AD534" s="24">
        <v>0</v>
      </c>
      <c r="AE534" s="24">
        <v>0</v>
      </c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>
        <v>18.46</v>
      </c>
      <c r="AQ534" s="24">
        <v>0</v>
      </c>
      <c r="AR534" s="24">
        <v>0</v>
      </c>
      <c r="AS534" s="24">
        <v>0</v>
      </c>
      <c r="AT534" s="24">
        <v>0</v>
      </c>
      <c r="AU534" s="24">
        <v>18.46</v>
      </c>
      <c r="AV534" s="11">
        <v>0</v>
      </c>
      <c r="AW534" s="11">
        <v>0</v>
      </c>
      <c r="AX534" s="11">
        <v>0</v>
      </c>
      <c r="AY534" s="11">
        <v>0</v>
      </c>
      <c r="AZ534" s="10" t="s">
        <v>50</v>
      </c>
    </row>
    <row r="535" spans="1:52" ht="20.25" customHeight="1">
      <c r="A535" s="10" t="s">
        <v>102</v>
      </c>
      <c r="B535" s="16"/>
      <c r="C535" s="16" t="s">
        <v>273</v>
      </c>
      <c r="D535" s="16"/>
      <c r="E535" s="16" t="s">
        <v>104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7"/>
      <c r="W535" s="17"/>
      <c r="X535" s="17"/>
      <c r="Y535" s="17"/>
      <c r="Z535" s="19" t="s">
        <v>102</v>
      </c>
      <c r="AA535" s="24">
        <v>570</v>
      </c>
      <c r="AB535" s="24">
        <v>0</v>
      </c>
      <c r="AC535" s="24">
        <v>370</v>
      </c>
      <c r="AD535" s="24">
        <v>200</v>
      </c>
      <c r="AE535" s="24">
        <v>0</v>
      </c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>
        <v>0</v>
      </c>
      <c r="AQ535" s="24">
        <v>0</v>
      </c>
      <c r="AR535" s="24">
        <v>0</v>
      </c>
      <c r="AS535" s="24">
        <v>0</v>
      </c>
      <c r="AT535" s="24">
        <v>0</v>
      </c>
      <c r="AU535" s="24">
        <v>0</v>
      </c>
      <c r="AV535" s="11">
        <v>0</v>
      </c>
      <c r="AW535" s="11">
        <v>0</v>
      </c>
      <c r="AX535" s="11">
        <v>0</v>
      </c>
      <c r="AY535" s="11">
        <v>0</v>
      </c>
      <c r="AZ535" s="10" t="s">
        <v>102</v>
      </c>
    </row>
    <row r="536" spans="1:52" ht="49.5" customHeight="1">
      <c r="A536" s="10" t="s">
        <v>274</v>
      </c>
      <c r="B536" s="16"/>
      <c r="C536" s="16" t="s">
        <v>273</v>
      </c>
      <c r="D536" s="16"/>
      <c r="E536" s="16" t="s">
        <v>275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7"/>
      <c r="W536" s="17"/>
      <c r="X536" s="17"/>
      <c r="Y536" s="17"/>
      <c r="Z536" s="19" t="s">
        <v>274</v>
      </c>
      <c r="AA536" s="24">
        <v>570</v>
      </c>
      <c r="AB536" s="24">
        <v>0</v>
      </c>
      <c r="AC536" s="24">
        <v>370</v>
      </c>
      <c r="AD536" s="24">
        <v>200</v>
      </c>
      <c r="AE536" s="24">
        <v>0</v>
      </c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>
        <v>0</v>
      </c>
      <c r="AQ536" s="24">
        <v>0</v>
      </c>
      <c r="AR536" s="24">
        <v>0</v>
      </c>
      <c r="AS536" s="24">
        <v>0</v>
      </c>
      <c r="AT536" s="24">
        <v>0</v>
      </c>
      <c r="AU536" s="24">
        <v>0</v>
      </c>
      <c r="AV536" s="11">
        <v>0</v>
      </c>
      <c r="AW536" s="11">
        <v>0</v>
      </c>
      <c r="AX536" s="11">
        <v>0</v>
      </c>
      <c r="AY536" s="11">
        <v>0</v>
      </c>
      <c r="AZ536" s="10" t="s">
        <v>274</v>
      </c>
    </row>
    <row r="537" spans="1:52" ht="34.15" customHeight="1">
      <c r="A537" s="10" t="s">
        <v>276</v>
      </c>
      <c r="B537" s="16"/>
      <c r="C537" s="16" t="s">
        <v>273</v>
      </c>
      <c r="D537" s="16"/>
      <c r="E537" s="16" t="s">
        <v>277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7"/>
      <c r="W537" s="17"/>
      <c r="X537" s="17"/>
      <c r="Y537" s="17"/>
      <c r="Z537" s="19" t="s">
        <v>276</v>
      </c>
      <c r="AA537" s="24">
        <v>570</v>
      </c>
      <c r="AB537" s="24">
        <v>0</v>
      </c>
      <c r="AC537" s="24">
        <v>370</v>
      </c>
      <c r="AD537" s="24">
        <v>200</v>
      </c>
      <c r="AE537" s="24">
        <v>0</v>
      </c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>
        <v>0</v>
      </c>
      <c r="AQ537" s="24">
        <v>0</v>
      </c>
      <c r="AR537" s="24">
        <v>0</v>
      </c>
      <c r="AS537" s="24">
        <v>0</v>
      </c>
      <c r="AT537" s="24">
        <v>0</v>
      </c>
      <c r="AU537" s="24">
        <v>0</v>
      </c>
      <c r="AV537" s="11">
        <v>0</v>
      </c>
      <c r="AW537" s="11">
        <v>0</v>
      </c>
      <c r="AX537" s="11">
        <v>0</v>
      </c>
      <c r="AY537" s="11">
        <v>0</v>
      </c>
      <c r="AZ537" s="10" t="s">
        <v>276</v>
      </c>
    </row>
    <row r="538" spans="1:52" ht="51.4" customHeight="1">
      <c r="A538" s="10" t="s">
        <v>278</v>
      </c>
      <c r="B538" s="16"/>
      <c r="C538" s="16" t="s">
        <v>273</v>
      </c>
      <c r="D538" s="16"/>
      <c r="E538" s="16" t="s">
        <v>279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7"/>
      <c r="W538" s="17"/>
      <c r="X538" s="17"/>
      <c r="Y538" s="17"/>
      <c r="Z538" s="19" t="s">
        <v>278</v>
      </c>
      <c r="AA538" s="24">
        <v>570</v>
      </c>
      <c r="AB538" s="24">
        <v>0</v>
      </c>
      <c r="AC538" s="24">
        <v>370</v>
      </c>
      <c r="AD538" s="24">
        <v>200</v>
      </c>
      <c r="AE538" s="24">
        <v>0</v>
      </c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>
        <v>0</v>
      </c>
      <c r="AQ538" s="24">
        <v>0</v>
      </c>
      <c r="AR538" s="24">
        <v>0</v>
      </c>
      <c r="AS538" s="24">
        <v>0</v>
      </c>
      <c r="AT538" s="24">
        <v>0</v>
      </c>
      <c r="AU538" s="24">
        <v>0</v>
      </c>
      <c r="AV538" s="11">
        <v>0</v>
      </c>
      <c r="AW538" s="11">
        <v>0</v>
      </c>
      <c r="AX538" s="11">
        <v>0</v>
      </c>
      <c r="AY538" s="11">
        <v>0</v>
      </c>
      <c r="AZ538" s="10" t="s">
        <v>278</v>
      </c>
    </row>
    <row r="539" spans="1:52" ht="33" customHeight="1">
      <c r="A539" s="10" t="s">
        <v>280</v>
      </c>
      <c r="B539" s="16"/>
      <c r="C539" s="16" t="s">
        <v>273</v>
      </c>
      <c r="D539" s="16"/>
      <c r="E539" s="16" t="s">
        <v>281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7"/>
      <c r="W539" s="17"/>
      <c r="X539" s="17"/>
      <c r="Y539" s="17"/>
      <c r="Z539" s="19" t="s">
        <v>280</v>
      </c>
      <c r="AA539" s="24">
        <v>570</v>
      </c>
      <c r="AB539" s="24">
        <v>0</v>
      </c>
      <c r="AC539" s="24">
        <v>370</v>
      </c>
      <c r="AD539" s="24">
        <v>200</v>
      </c>
      <c r="AE539" s="24">
        <v>0</v>
      </c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>
        <v>0</v>
      </c>
      <c r="AQ539" s="24">
        <v>0</v>
      </c>
      <c r="AR539" s="24">
        <v>0</v>
      </c>
      <c r="AS539" s="24">
        <v>0</v>
      </c>
      <c r="AT539" s="24">
        <v>0</v>
      </c>
      <c r="AU539" s="24">
        <v>0</v>
      </c>
      <c r="AV539" s="11">
        <v>0</v>
      </c>
      <c r="AW539" s="11">
        <v>0</v>
      </c>
      <c r="AX539" s="11">
        <v>0</v>
      </c>
      <c r="AY539" s="11">
        <v>0</v>
      </c>
      <c r="AZ539" s="10" t="s">
        <v>280</v>
      </c>
    </row>
    <row r="540" spans="1:52" ht="49.5" customHeight="1">
      <c r="A540" s="10" t="s">
        <v>208</v>
      </c>
      <c r="B540" s="16"/>
      <c r="C540" s="16" t="s">
        <v>273</v>
      </c>
      <c r="D540" s="16"/>
      <c r="E540" s="16" t="s">
        <v>281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 t="s">
        <v>209</v>
      </c>
      <c r="U540" s="16"/>
      <c r="V540" s="17"/>
      <c r="W540" s="17"/>
      <c r="X540" s="17"/>
      <c r="Y540" s="17"/>
      <c r="Z540" s="19" t="s">
        <v>208</v>
      </c>
      <c r="AA540" s="24">
        <v>570</v>
      </c>
      <c r="AB540" s="24">
        <v>0</v>
      </c>
      <c r="AC540" s="24">
        <v>370</v>
      </c>
      <c r="AD540" s="24">
        <v>200</v>
      </c>
      <c r="AE540" s="24">
        <v>0</v>
      </c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>
        <v>0</v>
      </c>
      <c r="AQ540" s="24">
        <v>0</v>
      </c>
      <c r="AR540" s="24">
        <v>0</v>
      </c>
      <c r="AS540" s="24">
        <v>0</v>
      </c>
      <c r="AT540" s="24">
        <v>0</v>
      </c>
      <c r="AU540" s="24">
        <v>0</v>
      </c>
      <c r="AV540" s="11">
        <v>0</v>
      </c>
      <c r="AW540" s="11">
        <v>0</v>
      </c>
      <c r="AX540" s="11">
        <v>0</v>
      </c>
      <c r="AY540" s="11">
        <v>0</v>
      </c>
      <c r="AZ540" s="10" t="s">
        <v>208</v>
      </c>
    </row>
    <row r="541" spans="1:52" ht="18" customHeight="1">
      <c r="A541" s="10" t="s">
        <v>102</v>
      </c>
      <c r="B541" s="16"/>
      <c r="C541" s="16" t="s">
        <v>288</v>
      </c>
      <c r="D541" s="16"/>
      <c r="E541" s="16" t="s">
        <v>104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7"/>
      <c r="W541" s="17"/>
      <c r="X541" s="17"/>
      <c r="Y541" s="17"/>
      <c r="Z541" s="19" t="s">
        <v>102</v>
      </c>
      <c r="AA541" s="24">
        <v>10031.883</v>
      </c>
      <c r="AB541" s="24">
        <v>0</v>
      </c>
      <c r="AC541" s="24">
        <v>10031.883</v>
      </c>
      <c r="AD541" s="24">
        <v>0</v>
      </c>
      <c r="AE541" s="24">
        <v>0</v>
      </c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>
        <v>9969.3829999999998</v>
      </c>
      <c r="AQ541" s="24">
        <v>0</v>
      </c>
      <c r="AR541" s="24">
        <v>9969.3829999999998</v>
      </c>
      <c r="AS541" s="24">
        <v>0</v>
      </c>
      <c r="AT541" s="24">
        <v>0</v>
      </c>
      <c r="AU541" s="24">
        <v>9969.3829999999998</v>
      </c>
      <c r="AV541" s="11">
        <v>0</v>
      </c>
      <c r="AW541" s="11">
        <v>9969.3829999999998</v>
      </c>
      <c r="AX541" s="11">
        <v>0</v>
      </c>
      <c r="AY541" s="11">
        <v>0</v>
      </c>
      <c r="AZ541" s="10" t="s">
        <v>102</v>
      </c>
    </row>
    <row r="542" spans="1:52" ht="50.25" customHeight="1">
      <c r="A542" s="10" t="s">
        <v>265</v>
      </c>
      <c r="B542" s="16"/>
      <c r="C542" s="16" t="s">
        <v>288</v>
      </c>
      <c r="D542" s="16"/>
      <c r="E542" s="16" t="s">
        <v>266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7"/>
      <c r="W542" s="17"/>
      <c r="X542" s="17"/>
      <c r="Y542" s="17"/>
      <c r="Z542" s="19" t="s">
        <v>265</v>
      </c>
      <c r="AA542" s="24">
        <v>10031.883</v>
      </c>
      <c r="AB542" s="24">
        <v>0</v>
      </c>
      <c r="AC542" s="24">
        <v>10031.883</v>
      </c>
      <c r="AD542" s="24">
        <v>0</v>
      </c>
      <c r="AE542" s="24">
        <v>0</v>
      </c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>
        <v>9969.3829999999998</v>
      </c>
      <c r="AQ542" s="24">
        <v>0</v>
      </c>
      <c r="AR542" s="24">
        <v>9969.3829999999998</v>
      </c>
      <c r="AS542" s="24">
        <v>0</v>
      </c>
      <c r="AT542" s="24">
        <v>0</v>
      </c>
      <c r="AU542" s="24">
        <v>9969.3829999999998</v>
      </c>
      <c r="AV542" s="11">
        <v>0</v>
      </c>
      <c r="AW542" s="11">
        <v>9969.3829999999998</v>
      </c>
      <c r="AX542" s="11">
        <v>0</v>
      </c>
      <c r="AY542" s="11">
        <v>0</v>
      </c>
      <c r="AZ542" s="10" t="s">
        <v>265</v>
      </c>
    </row>
    <row r="543" spans="1:52" ht="17.25" customHeight="1">
      <c r="A543" s="10" t="s">
        <v>427</v>
      </c>
      <c r="B543" s="16"/>
      <c r="C543" s="16" t="s">
        <v>288</v>
      </c>
      <c r="D543" s="16"/>
      <c r="E543" s="16" t="s">
        <v>428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7"/>
      <c r="W543" s="17"/>
      <c r="X543" s="17"/>
      <c r="Y543" s="17"/>
      <c r="Z543" s="19" t="s">
        <v>427</v>
      </c>
      <c r="AA543" s="24">
        <v>1207.9829999999999</v>
      </c>
      <c r="AB543" s="24">
        <v>0</v>
      </c>
      <c r="AC543" s="24">
        <v>1207.9829999999999</v>
      </c>
      <c r="AD543" s="24">
        <v>0</v>
      </c>
      <c r="AE543" s="24">
        <v>0</v>
      </c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>
        <v>1207.9829999999999</v>
      </c>
      <c r="AQ543" s="24">
        <v>0</v>
      </c>
      <c r="AR543" s="24">
        <v>1207.9829999999999</v>
      </c>
      <c r="AS543" s="24">
        <v>0</v>
      </c>
      <c r="AT543" s="24">
        <v>0</v>
      </c>
      <c r="AU543" s="24">
        <v>1207.9829999999999</v>
      </c>
      <c r="AV543" s="11">
        <v>0</v>
      </c>
      <c r="AW543" s="11">
        <v>1207.9829999999999</v>
      </c>
      <c r="AX543" s="11">
        <v>0</v>
      </c>
      <c r="AY543" s="11">
        <v>0</v>
      </c>
      <c r="AZ543" s="10" t="s">
        <v>427</v>
      </c>
    </row>
    <row r="544" spans="1:52" ht="63.75" customHeight="1">
      <c r="A544" s="10" t="s">
        <v>429</v>
      </c>
      <c r="B544" s="16"/>
      <c r="C544" s="16" t="s">
        <v>288</v>
      </c>
      <c r="D544" s="16"/>
      <c r="E544" s="16" t="s">
        <v>430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7"/>
      <c r="W544" s="17"/>
      <c r="X544" s="17"/>
      <c r="Y544" s="17"/>
      <c r="Z544" s="19" t="s">
        <v>429</v>
      </c>
      <c r="AA544" s="24">
        <v>1207.9829999999999</v>
      </c>
      <c r="AB544" s="24">
        <v>0</v>
      </c>
      <c r="AC544" s="24">
        <v>1207.9829999999999</v>
      </c>
      <c r="AD544" s="24">
        <v>0</v>
      </c>
      <c r="AE544" s="24">
        <v>0</v>
      </c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>
        <v>1207.9829999999999</v>
      </c>
      <c r="AQ544" s="24">
        <v>0</v>
      </c>
      <c r="AR544" s="24">
        <v>1207.9829999999999</v>
      </c>
      <c r="AS544" s="24">
        <v>0</v>
      </c>
      <c r="AT544" s="24">
        <v>0</v>
      </c>
      <c r="AU544" s="24">
        <v>1207.9829999999999</v>
      </c>
      <c r="AV544" s="11">
        <v>0</v>
      </c>
      <c r="AW544" s="11">
        <v>1207.9829999999999</v>
      </c>
      <c r="AX544" s="11">
        <v>0</v>
      </c>
      <c r="AY544" s="11">
        <v>0</v>
      </c>
      <c r="AZ544" s="10" t="s">
        <v>429</v>
      </c>
    </row>
    <row r="545" spans="1:52" ht="51.4" customHeight="1">
      <c r="A545" s="10" t="s">
        <v>417</v>
      </c>
      <c r="B545" s="16"/>
      <c r="C545" s="16" t="s">
        <v>288</v>
      </c>
      <c r="D545" s="16"/>
      <c r="E545" s="16" t="s">
        <v>432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7"/>
      <c r="W545" s="17"/>
      <c r="X545" s="17"/>
      <c r="Y545" s="17"/>
      <c r="Z545" s="19" t="s">
        <v>417</v>
      </c>
      <c r="AA545" s="24">
        <v>1207.9829999999999</v>
      </c>
      <c r="AB545" s="24">
        <v>0</v>
      </c>
      <c r="AC545" s="24">
        <v>1207.9829999999999</v>
      </c>
      <c r="AD545" s="24">
        <v>0</v>
      </c>
      <c r="AE545" s="24">
        <v>0</v>
      </c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>
        <v>1207.9829999999999</v>
      </c>
      <c r="AQ545" s="24">
        <v>0</v>
      </c>
      <c r="AR545" s="24">
        <v>1207.9829999999999</v>
      </c>
      <c r="AS545" s="24">
        <v>0</v>
      </c>
      <c r="AT545" s="24">
        <v>0</v>
      </c>
      <c r="AU545" s="24">
        <v>1207.9829999999999</v>
      </c>
      <c r="AV545" s="11">
        <v>0</v>
      </c>
      <c r="AW545" s="11">
        <v>1207.9829999999999</v>
      </c>
      <c r="AX545" s="11">
        <v>0</v>
      </c>
      <c r="AY545" s="11">
        <v>0</v>
      </c>
      <c r="AZ545" s="10" t="s">
        <v>417</v>
      </c>
    </row>
    <row r="546" spans="1:52" ht="34.15" customHeight="1">
      <c r="A546" s="10" t="s">
        <v>92</v>
      </c>
      <c r="B546" s="16"/>
      <c r="C546" s="16" t="s">
        <v>288</v>
      </c>
      <c r="D546" s="16"/>
      <c r="E546" s="16" t="s">
        <v>432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 t="s">
        <v>93</v>
      </c>
      <c r="U546" s="16"/>
      <c r="V546" s="17"/>
      <c r="W546" s="17"/>
      <c r="X546" s="17"/>
      <c r="Y546" s="17"/>
      <c r="Z546" s="19" t="s">
        <v>92</v>
      </c>
      <c r="AA546" s="24">
        <v>11.316000000000001</v>
      </c>
      <c r="AB546" s="24">
        <v>0</v>
      </c>
      <c r="AC546" s="24">
        <v>11.316000000000001</v>
      </c>
      <c r="AD546" s="24">
        <v>0</v>
      </c>
      <c r="AE546" s="24">
        <v>0</v>
      </c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>
        <v>11.316000000000001</v>
      </c>
      <c r="AQ546" s="24">
        <v>0</v>
      </c>
      <c r="AR546" s="24">
        <v>11.316000000000001</v>
      </c>
      <c r="AS546" s="24">
        <v>0</v>
      </c>
      <c r="AT546" s="24">
        <v>0</v>
      </c>
      <c r="AU546" s="24">
        <v>11.316000000000001</v>
      </c>
      <c r="AV546" s="11">
        <v>0</v>
      </c>
      <c r="AW546" s="11">
        <v>11.316000000000001</v>
      </c>
      <c r="AX546" s="11">
        <v>0</v>
      </c>
      <c r="AY546" s="11">
        <v>0</v>
      </c>
      <c r="AZ546" s="10" t="s">
        <v>92</v>
      </c>
    </row>
    <row r="547" spans="1:52" ht="48" customHeight="1">
      <c r="A547" s="10" t="s">
        <v>208</v>
      </c>
      <c r="B547" s="16"/>
      <c r="C547" s="16" t="s">
        <v>288</v>
      </c>
      <c r="D547" s="16"/>
      <c r="E547" s="16" t="s">
        <v>432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209</v>
      </c>
      <c r="U547" s="16"/>
      <c r="V547" s="17"/>
      <c r="W547" s="17"/>
      <c r="X547" s="17"/>
      <c r="Y547" s="17"/>
      <c r="Z547" s="19" t="s">
        <v>208</v>
      </c>
      <c r="AA547" s="24">
        <v>1196.6669999999999</v>
      </c>
      <c r="AB547" s="24">
        <v>0</v>
      </c>
      <c r="AC547" s="24">
        <v>1196.6669999999999</v>
      </c>
      <c r="AD547" s="24">
        <v>0</v>
      </c>
      <c r="AE547" s="24">
        <v>0</v>
      </c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>
        <v>1196.6669999999999</v>
      </c>
      <c r="AQ547" s="24">
        <v>0</v>
      </c>
      <c r="AR547" s="24">
        <v>1196.6669999999999</v>
      </c>
      <c r="AS547" s="24">
        <v>0</v>
      </c>
      <c r="AT547" s="24">
        <v>0</v>
      </c>
      <c r="AU547" s="24">
        <v>1196.6669999999999</v>
      </c>
      <c r="AV547" s="11">
        <v>0</v>
      </c>
      <c r="AW547" s="11">
        <v>1196.6669999999999</v>
      </c>
      <c r="AX547" s="11">
        <v>0</v>
      </c>
      <c r="AY547" s="11">
        <v>0</v>
      </c>
      <c r="AZ547" s="10" t="s">
        <v>208</v>
      </c>
    </row>
    <row r="548" spans="1:52" ht="49.5" customHeight="1">
      <c r="A548" s="10" t="s">
        <v>436</v>
      </c>
      <c r="B548" s="16"/>
      <c r="C548" s="16" t="s">
        <v>288</v>
      </c>
      <c r="D548" s="16"/>
      <c r="E548" s="16" t="s">
        <v>437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7"/>
      <c r="W548" s="17"/>
      <c r="X548" s="17"/>
      <c r="Y548" s="17"/>
      <c r="Z548" s="19" t="s">
        <v>436</v>
      </c>
      <c r="AA548" s="24">
        <v>8823.9</v>
      </c>
      <c r="AB548" s="24">
        <v>0</v>
      </c>
      <c r="AC548" s="24">
        <v>8823.9</v>
      </c>
      <c r="AD548" s="24">
        <v>0</v>
      </c>
      <c r="AE548" s="24">
        <v>0</v>
      </c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>
        <v>8761.4</v>
      </c>
      <c r="AQ548" s="24">
        <v>0</v>
      </c>
      <c r="AR548" s="24">
        <v>8761.4</v>
      </c>
      <c r="AS548" s="24">
        <v>0</v>
      </c>
      <c r="AT548" s="24">
        <v>0</v>
      </c>
      <c r="AU548" s="24">
        <v>8761.4</v>
      </c>
      <c r="AV548" s="11">
        <v>0</v>
      </c>
      <c r="AW548" s="11">
        <v>8761.4</v>
      </c>
      <c r="AX548" s="11">
        <v>0</v>
      </c>
      <c r="AY548" s="11">
        <v>0</v>
      </c>
      <c r="AZ548" s="10" t="s">
        <v>436</v>
      </c>
    </row>
    <row r="549" spans="1:52" ht="50.25" customHeight="1">
      <c r="A549" s="10" t="s">
        <v>438</v>
      </c>
      <c r="B549" s="16"/>
      <c r="C549" s="16" t="s">
        <v>288</v>
      </c>
      <c r="D549" s="16"/>
      <c r="E549" s="16" t="s">
        <v>439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7"/>
      <c r="W549" s="17"/>
      <c r="X549" s="17"/>
      <c r="Y549" s="17"/>
      <c r="Z549" s="19" t="s">
        <v>438</v>
      </c>
      <c r="AA549" s="24">
        <v>8823.9</v>
      </c>
      <c r="AB549" s="24">
        <v>0</v>
      </c>
      <c r="AC549" s="24">
        <v>8823.9</v>
      </c>
      <c r="AD549" s="24">
        <v>0</v>
      </c>
      <c r="AE549" s="24">
        <v>0</v>
      </c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>
        <v>8761.4</v>
      </c>
      <c r="AQ549" s="24">
        <v>0</v>
      </c>
      <c r="AR549" s="24">
        <v>8761.4</v>
      </c>
      <c r="AS549" s="24">
        <v>0</v>
      </c>
      <c r="AT549" s="24">
        <v>0</v>
      </c>
      <c r="AU549" s="24">
        <v>8761.4</v>
      </c>
      <c r="AV549" s="11">
        <v>0</v>
      </c>
      <c r="AW549" s="11">
        <v>8761.4</v>
      </c>
      <c r="AX549" s="11">
        <v>0</v>
      </c>
      <c r="AY549" s="11">
        <v>0</v>
      </c>
      <c r="AZ549" s="10" t="s">
        <v>438</v>
      </c>
    </row>
    <row r="550" spans="1:52" ht="51.4" customHeight="1">
      <c r="A550" s="10" t="s">
        <v>417</v>
      </c>
      <c r="B550" s="16"/>
      <c r="C550" s="16" t="s">
        <v>288</v>
      </c>
      <c r="D550" s="16"/>
      <c r="E550" s="16" t="s">
        <v>440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7"/>
      <c r="W550" s="17"/>
      <c r="X550" s="17"/>
      <c r="Y550" s="17"/>
      <c r="Z550" s="19" t="s">
        <v>417</v>
      </c>
      <c r="AA550" s="24">
        <v>62.5</v>
      </c>
      <c r="AB550" s="24">
        <v>0</v>
      </c>
      <c r="AC550" s="24">
        <v>62.5</v>
      </c>
      <c r="AD550" s="24">
        <v>0</v>
      </c>
      <c r="AE550" s="24">
        <v>0</v>
      </c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>
        <v>0</v>
      </c>
      <c r="AQ550" s="24">
        <v>0</v>
      </c>
      <c r="AR550" s="24">
        <v>0</v>
      </c>
      <c r="AS550" s="24">
        <v>0</v>
      </c>
      <c r="AT550" s="24">
        <v>0</v>
      </c>
      <c r="AU550" s="24">
        <v>0</v>
      </c>
      <c r="AV550" s="11">
        <v>0</v>
      </c>
      <c r="AW550" s="11">
        <v>0</v>
      </c>
      <c r="AX550" s="11">
        <v>0</v>
      </c>
      <c r="AY550" s="11">
        <v>0</v>
      </c>
      <c r="AZ550" s="10" t="s">
        <v>417</v>
      </c>
    </row>
    <row r="551" spans="1:52" ht="49.5" customHeight="1">
      <c r="A551" s="10" t="s">
        <v>208</v>
      </c>
      <c r="B551" s="16"/>
      <c r="C551" s="16" t="s">
        <v>288</v>
      </c>
      <c r="D551" s="16"/>
      <c r="E551" s="16" t="s">
        <v>440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 t="s">
        <v>209</v>
      </c>
      <c r="U551" s="16"/>
      <c r="V551" s="17"/>
      <c r="W551" s="17"/>
      <c r="X551" s="17"/>
      <c r="Y551" s="17"/>
      <c r="Z551" s="19" t="s">
        <v>208</v>
      </c>
      <c r="AA551" s="24">
        <v>62.5</v>
      </c>
      <c r="AB551" s="24">
        <v>0</v>
      </c>
      <c r="AC551" s="24">
        <v>62.5</v>
      </c>
      <c r="AD551" s="24">
        <v>0</v>
      </c>
      <c r="AE551" s="24">
        <v>0</v>
      </c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>
        <v>0</v>
      </c>
      <c r="AQ551" s="24">
        <v>0</v>
      </c>
      <c r="AR551" s="24">
        <v>0</v>
      </c>
      <c r="AS551" s="24">
        <v>0</v>
      </c>
      <c r="AT551" s="24">
        <v>0</v>
      </c>
      <c r="AU551" s="24">
        <v>0</v>
      </c>
      <c r="AV551" s="11">
        <v>0</v>
      </c>
      <c r="AW551" s="11">
        <v>0</v>
      </c>
      <c r="AX551" s="11">
        <v>0</v>
      </c>
      <c r="AY551" s="11">
        <v>0</v>
      </c>
      <c r="AZ551" s="10" t="s">
        <v>208</v>
      </c>
    </row>
    <row r="552" spans="1:52" ht="129" customHeight="1">
      <c r="A552" s="12" t="s">
        <v>491</v>
      </c>
      <c r="B552" s="16"/>
      <c r="C552" s="16" t="s">
        <v>288</v>
      </c>
      <c r="D552" s="16"/>
      <c r="E552" s="16" t="s">
        <v>492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7"/>
      <c r="W552" s="17"/>
      <c r="X552" s="17"/>
      <c r="Y552" s="17"/>
      <c r="Z552" s="20" t="s">
        <v>491</v>
      </c>
      <c r="AA552" s="24">
        <v>8761.4</v>
      </c>
      <c r="AB552" s="24">
        <v>0</v>
      </c>
      <c r="AC552" s="24">
        <v>8761.4</v>
      </c>
      <c r="AD552" s="24">
        <v>0</v>
      </c>
      <c r="AE552" s="24">
        <v>0</v>
      </c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>
        <v>8761.4</v>
      </c>
      <c r="AQ552" s="24">
        <v>0</v>
      </c>
      <c r="AR552" s="24">
        <v>8761.4</v>
      </c>
      <c r="AS552" s="24">
        <v>0</v>
      </c>
      <c r="AT552" s="24">
        <v>0</v>
      </c>
      <c r="AU552" s="24">
        <v>8761.4</v>
      </c>
      <c r="AV552" s="11">
        <v>0</v>
      </c>
      <c r="AW552" s="11">
        <v>8761.4</v>
      </c>
      <c r="AX552" s="11">
        <v>0</v>
      </c>
      <c r="AY552" s="11">
        <v>0</v>
      </c>
      <c r="AZ552" s="12" t="s">
        <v>491</v>
      </c>
    </row>
    <row r="553" spans="1:52" ht="95.25" customHeight="1">
      <c r="A553" s="10" t="s">
        <v>48</v>
      </c>
      <c r="B553" s="16"/>
      <c r="C553" s="16" t="s">
        <v>288</v>
      </c>
      <c r="D553" s="16"/>
      <c r="E553" s="16" t="s">
        <v>492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49</v>
      </c>
      <c r="U553" s="16"/>
      <c r="V553" s="17"/>
      <c r="W553" s="17"/>
      <c r="X553" s="17"/>
      <c r="Y553" s="17"/>
      <c r="Z553" s="19" t="s">
        <v>48</v>
      </c>
      <c r="AA553" s="24">
        <v>549.29999999999995</v>
      </c>
      <c r="AB553" s="24">
        <v>0</v>
      </c>
      <c r="AC553" s="24">
        <v>549.29999999999995</v>
      </c>
      <c r="AD553" s="24">
        <v>0</v>
      </c>
      <c r="AE553" s="24">
        <v>0</v>
      </c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>
        <v>549.29999999999995</v>
      </c>
      <c r="AQ553" s="24">
        <v>0</v>
      </c>
      <c r="AR553" s="24">
        <v>549.29999999999995</v>
      </c>
      <c r="AS553" s="24">
        <v>0</v>
      </c>
      <c r="AT553" s="24">
        <v>0</v>
      </c>
      <c r="AU553" s="24">
        <v>549.29999999999995</v>
      </c>
      <c r="AV553" s="11">
        <v>0</v>
      </c>
      <c r="AW553" s="11">
        <v>549.29999999999995</v>
      </c>
      <c r="AX553" s="11">
        <v>0</v>
      </c>
      <c r="AY553" s="11">
        <v>0</v>
      </c>
      <c r="AZ553" s="10" t="s">
        <v>48</v>
      </c>
    </row>
    <row r="554" spans="1:52" ht="34.15" customHeight="1">
      <c r="A554" s="10" t="s">
        <v>92</v>
      </c>
      <c r="B554" s="16"/>
      <c r="C554" s="16" t="s">
        <v>288</v>
      </c>
      <c r="D554" s="16"/>
      <c r="E554" s="16" t="s">
        <v>492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 t="s">
        <v>93</v>
      </c>
      <c r="U554" s="16"/>
      <c r="V554" s="17"/>
      <c r="W554" s="17"/>
      <c r="X554" s="17"/>
      <c r="Y554" s="17"/>
      <c r="Z554" s="19" t="s">
        <v>92</v>
      </c>
      <c r="AA554" s="24">
        <v>255</v>
      </c>
      <c r="AB554" s="24">
        <v>0</v>
      </c>
      <c r="AC554" s="24">
        <v>255</v>
      </c>
      <c r="AD554" s="24">
        <v>0</v>
      </c>
      <c r="AE554" s="24">
        <v>0</v>
      </c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>
        <v>255</v>
      </c>
      <c r="AQ554" s="24">
        <v>0</v>
      </c>
      <c r="AR554" s="24">
        <v>255</v>
      </c>
      <c r="AS554" s="24">
        <v>0</v>
      </c>
      <c r="AT554" s="24">
        <v>0</v>
      </c>
      <c r="AU554" s="24">
        <v>255</v>
      </c>
      <c r="AV554" s="11">
        <v>0</v>
      </c>
      <c r="AW554" s="11">
        <v>255</v>
      </c>
      <c r="AX554" s="11">
        <v>0</v>
      </c>
      <c r="AY554" s="11">
        <v>0</v>
      </c>
      <c r="AZ554" s="10" t="s">
        <v>92</v>
      </c>
    </row>
    <row r="555" spans="1:52" ht="55.5" customHeight="1">
      <c r="A555" s="10" t="s">
        <v>208</v>
      </c>
      <c r="B555" s="16"/>
      <c r="C555" s="16" t="s">
        <v>288</v>
      </c>
      <c r="D555" s="16"/>
      <c r="E555" s="16" t="s">
        <v>492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 t="s">
        <v>209</v>
      </c>
      <c r="U555" s="16"/>
      <c r="V555" s="17"/>
      <c r="W555" s="17"/>
      <c r="X555" s="17"/>
      <c r="Y555" s="17"/>
      <c r="Z555" s="19" t="s">
        <v>208</v>
      </c>
      <c r="AA555" s="24">
        <v>7957.1</v>
      </c>
      <c r="AB555" s="24">
        <v>0</v>
      </c>
      <c r="AC555" s="24">
        <v>7957.1</v>
      </c>
      <c r="AD555" s="24">
        <v>0</v>
      </c>
      <c r="AE555" s="24">
        <v>0</v>
      </c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>
        <v>7957.1</v>
      </c>
      <c r="AQ555" s="24">
        <v>0</v>
      </c>
      <c r="AR555" s="24">
        <v>7957.1</v>
      </c>
      <c r="AS555" s="24">
        <v>0</v>
      </c>
      <c r="AT555" s="24">
        <v>0</v>
      </c>
      <c r="AU555" s="24">
        <v>7957.1</v>
      </c>
      <c r="AV555" s="11">
        <v>0</v>
      </c>
      <c r="AW555" s="11">
        <v>7957.1</v>
      </c>
      <c r="AX555" s="11">
        <v>0</v>
      </c>
      <c r="AY555" s="11">
        <v>0</v>
      </c>
      <c r="AZ555" s="10" t="s">
        <v>208</v>
      </c>
    </row>
    <row r="556" spans="1:52" ht="19.5" customHeight="1">
      <c r="A556" s="10" t="s">
        <v>102</v>
      </c>
      <c r="B556" s="16"/>
      <c r="C556" s="16" t="s">
        <v>386</v>
      </c>
      <c r="D556" s="16"/>
      <c r="E556" s="16" t="s">
        <v>104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7"/>
      <c r="W556" s="17"/>
      <c r="X556" s="17"/>
      <c r="Y556" s="17"/>
      <c r="Z556" s="19" t="s">
        <v>102</v>
      </c>
      <c r="AA556" s="24">
        <v>1862.13</v>
      </c>
      <c r="AB556" s="24">
        <v>0</v>
      </c>
      <c r="AC556" s="24">
        <v>1862.13</v>
      </c>
      <c r="AD556" s="24">
        <v>0</v>
      </c>
      <c r="AE556" s="24">
        <v>0</v>
      </c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>
        <v>1652.73</v>
      </c>
      <c r="AQ556" s="24">
        <v>0</v>
      </c>
      <c r="AR556" s="24">
        <v>1652.73</v>
      </c>
      <c r="AS556" s="24">
        <v>0</v>
      </c>
      <c r="AT556" s="24">
        <v>0</v>
      </c>
      <c r="AU556" s="24">
        <v>1753.23</v>
      </c>
      <c r="AV556" s="11">
        <v>0</v>
      </c>
      <c r="AW556" s="11">
        <v>1753.23</v>
      </c>
      <c r="AX556" s="11">
        <v>0</v>
      </c>
      <c r="AY556" s="11">
        <v>0</v>
      </c>
      <c r="AZ556" s="10" t="s">
        <v>102</v>
      </c>
    </row>
    <row r="557" spans="1:52" ht="49.5" customHeight="1">
      <c r="A557" s="10" t="s">
        <v>265</v>
      </c>
      <c r="B557" s="16"/>
      <c r="C557" s="16" t="s">
        <v>386</v>
      </c>
      <c r="D557" s="16"/>
      <c r="E557" s="16" t="s">
        <v>266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7"/>
      <c r="W557" s="17"/>
      <c r="X557" s="17"/>
      <c r="Y557" s="17"/>
      <c r="Z557" s="19" t="s">
        <v>265</v>
      </c>
      <c r="AA557" s="24">
        <v>1862.13</v>
      </c>
      <c r="AB557" s="24">
        <v>0</v>
      </c>
      <c r="AC557" s="24">
        <v>1862.13</v>
      </c>
      <c r="AD557" s="24">
        <v>0</v>
      </c>
      <c r="AE557" s="24">
        <v>0</v>
      </c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>
        <v>1652.73</v>
      </c>
      <c r="AQ557" s="24">
        <v>0</v>
      </c>
      <c r="AR557" s="24">
        <v>1652.73</v>
      </c>
      <c r="AS557" s="24">
        <v>0</v>
      </c>
      <c r="AT557" s="24">
        <v>0</v>
      </c>
      <c r="AU557" s="24">
        <v>1753.23</v>
      </c>
      <c r="AV557" s="11">
        <v>0</v>
      </c>
      <c r="AW557" s="11">
        <v>1753.23</v>
      </c>
      <c r="AX557" s="11">
        <v>0</v>
      </c>
      <c r="AY557" s="11">
        <v>0</v>
      </c>
      <c r="AZ557" s="10" t="s">
        <v>265</v>
      </c>
    </row>
    <row r="558" spans="1:52" ht="49.5" customHeight="1">
      <c r="A558" s="10" t="s">
        <v>436</v>
      </c>
      <c r="B558" s="16"/>
      <c r="C558" s="16" t="s">
        <v>386</v>
      </c>
      <c r="D558" s="16"/>
      <c r="E558" s="16" t="s">
        <v>437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7"/>
      <c r="W558" s="17"/>
      <c r="X558" s="17"/>
      <c r="Y558" s="17"/>
      <c r="Z558" s="19" t="s">
        <v>436</v>
      </c>
      <c r="AA558" s="24">
        <v>1862.13</v>
      </c>
      <c r="AB558" s="24">
        <v>0</v>
      </c>
      <c r="AC558" s="24">
        <v>1862.13</v>
      </c>
      <c r="AD558" s="24">
        <v>0</v>
      </c>
      <c r="AE558" s="24">
        <v>0</v>
      </c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>
        <v>1652.73</v>
      </c>
      <c r="AQ558" s="24">
        <v>0</v>
      </c>
      <c r="AR558" s="24">
        <v>1652.73</v>
      </c>
      <c r="AS558" s="24">
        <v>0</v>
      </c>
      <c r="AT558" s="24">
        <v>0</v>
      </c>
      <c r="AU558" s="24">
        <v>1753.23</v>
      </c>
      <c r="AV558" s="11">
        <v>0</v>
      </c>
      <c r="AW558" s="11">
        <v>1753.23</v>
      </c>
      <c r="AX558" s="11">
        <v>0</v>
      </c>
      <c r="AY558" s="11">
        <v>0</v>
      </c>
      <c r="AZ558" s="10" t="s">
        <v>436</v>
      </c>
    </row>
    <row r="559" spans="1:52" ht="48" customHeight="1">
      <c r="A559" s="10" t="s">
        <v>438</v>
      </c>
      <c r="B559" s="16"/>
      <c r="C559" s="16" t="s">
        <v>386</v>
      </c>
      <c r="D559" s="16"/>
      <c r="E559" s="16" t="s">
        <v>439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7"/>
      <c r="W559" s="17"/>
      <c r="X559" s="17"/>
      <c r="Y559" s="17"/>
      <c r="Z559" s="19" t="s">
        <v>438</v>
      </c>
      <c r="AA559" s="24">
        <v>1862.13</v>
      </c>
      <c r="AB559" s="24">
        <v>0</v>
      </c>
      <c r="AC559" s="24">
        <v>1862.13</v>
      </c>
      <c r="AD559" s="24">
        <v>0</v>
      </c>
      <c r="AE559" s="24">
        <v>0</v>
      </c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>
        <v>1652.73</v>
      </c>
      <c r="AQ559" s="24">
        <v>0</v>
      </c>
      <c r="AR559" s="24">
        <v>1652.73</v>
      </c>
      <c r="AS559" s="24">
        <v>0</v>
      </c>
      <c r="AT559" s="24">
        <v>0</v>
      </c>
      <c r="AU559" s="24">
        <v>1753.23</v>
      </c>
      <c r="AV559" s="11">
        <v>0</v>
      </c>
      <c r="AW559" s="11">
        <v>1753.23</v>
      </c>
      <c r="AX559" s="11">
        <v>0</v>
      </c>
      <c r="AY559" s="11">
        <v>0</v>
      </c>
      <c r="AZ559" s="10" t="s">
        <v>438</v>
      </c>
    </row>
    <row r="560" spans="1:52" ht="51.4" customHeight="1">
      <c r="A560" s="10" t="s">
        <v>417</v>
      </c>
      <c r="B560" s="16"/>
      <c r="C560" s="16" t="s">
        <v>386</v>
      </c>
      <c r="D560" s="16"/>
      <c r="E560" s="16" t="s">
        <v>440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7"/>
      <c r="W560" s="17"/>
      <c r="X560" s="17"/>
      <c r="Y560" s="17"/>
      <c r="Z560" s="19" t="s">
        <v>417</v>
      </c>
      <c r="AA560" s="24">
        <v>1862.13</v>
      </c>
      <c r="AB560" s="24">
        <v>0</v>
      </c>
      <c r="AC560" s="24">
        <v>1862.13</v>
      </c>
      <c r="AD560" s="24">
        <v>0</v>
      </c>
      <c r="AE560" s="24">
        <v>0</v>
      </c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>
        <v>1652.73</v>
      </c>
      <c r="AQ560" s="24">
        <v>0</v>
      </c>
      <c r="AR560" s="24">
        <v>1652.73</v>
      </c>
      <c r="AS560" s="24">
        <v>0</v>
      </c>
      <c r="AT560" s="24">
        <v>0</v>
      </c>
      <c r="AU560" s="24">
        <v>1753.23</v>
      </c>
      <c r="AV560" s="11">
        <v>0</v>
      </c>
      <c r="AW560" s="11">
        <v>1753.23</v>
      </c>
      <c r="AX560" s="11">
        <v>0</v>
      </c>
      <c r="AY560" s="11">
        <v>0</v>
      </c>
      <c r="AZ560" s="10" t="s">
        <v>417</v>
      </c>
    </row>
    <row r="561" spans="1:52" ht="34.15" customHeight="1">
      <c r="A561" s="10" t="s">
        <v>92</v>
      </c>
      <c r="B561" s="16"/>
      <c r="C561" s="16" t="s">
        <v>386</v>
      </c>
      <c r="D561" s="16"/>
      <c r="E561" s="16" t="s">
        <v>440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93</v>
      </c>
      <c r="U561" s="16"/>
      <c r="V561" s="17"/>
      <c r="W561" s="17"/>
      <c r="X561" s="17"/>
      <c r="Y561" s="17"/>
      <c r="Z561" s="19" t="s">
        <v>92</v>
      </c>
      <c r="AA561" s="24">
        <v>62.13</v>
      </c>
      <c r="AB561" s="24">
        <v>0</v>
      </c>
      <c r="AC561" s="24">
        <v>62.13</v>
      </c>
      <c r="AD561" s="24">
        <v>0</v>
      </c>
      <c r="AE561" s="24">
        <v>0</v>
      </c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>
        <v>52.73</v>
      </c>
      <c r="AQ561" s="24">
        <v>0</v>
      </c>
      <c r="AR561" s="24">
        <v>52.73</v>
      </c>
      <c r="AS561" s="24">
        <v>0</v>
      </c>
      <c r="AT561" s="24">
        <v>0</v>
      </c>
      <c r="AU561" s="24">
        <v>53.23</v>
      </c>
      <c r="AV561" s="11">
        <v>0</v>
      </c>
      <c r="AW561" s="11">
        <v>53.23</v>
      </c>
      <c r="AX561" s="11">
        <v>0</v>
      </c>
      <c r="AY561" s="11">
        <v>0</v>
      </c>
      <c r="AZ561" s="10" t="s">
        <v>92</v>
      </c>
    </row>
    <row r="562" spans="1:52" ht="51" customHeight="1">
      <c r="A562" s="10" t="s">
        <v>208</v>
      </c>
      <c r="B562" s="16"/>
      <c r="C562" s="16" t="s">
        <v>386</v>
      </c>
      <c r="D562" s="16"/>
      <c r="E562" s="16" t="s">
        <v>440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 t="s">
        <v>209</v>
      </c>
      <c r="U562" s="16"/>
      <c r="V562" s="17"/>
      <c r="W562" s="17"/>
      <c r="X562" s="17"/>
      <c r="Y562" s="17"/>
      <c r="Z562" s="19" t="s">
        <v>208</v>
      </c>
      <c r="AA562" s="24">
        <v>1800</v>
      </c>
      <c r="AB562" s="24">
        <v>0</v>
      </c>
      <c r="AC562" s="24">
        <v>1800</v>
      </c>
      <c r="AD562" s="24">
        <v>0</v>
      </c>
      <c r="AE562" s="24">
        <v>0</v>
      </c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>
        <v>1600</v>
      </c>
      <c r="AQ562" s="24">
        <v>0</v>
      </c>
      <c r="AR562" s="24">
        <v>1600</v>
      </c>
      <c r="AS562" s="24">
        <v>0</v>
      </c>
      <c r="AT562" s="24">
        <v>0</v>
      </c>
      <c r="AU562" s="24">
        <v>1700</v>
      </c>
      <c r="AV562" s="11">
        <v>0</v>
      </c>
      <c r="AW562" s="11">
        <v>1700</v>
      </c>
      <c r="AX562" s="11">
        <v>0</v>
      </c>
      <c r="AY562" s="11">
        <v>0</v>
      </c>
      <c r="AZ562" s="10" t="s">
        <v>208</v>
      </c>
    </row>
    <row r="563" spans="1:52" ht="19.5" customHeight="1">
      <c r="A563" s="10" t="s">
        <v>102</v>
      </c>
      <c r="B563" s="16"/>
      <c r="C563" s="16" t="s">
        <v>318</v>
      </c>
      <c r="D563" s="16"/>
      <c r="E563" s="16" t="s">
        <v>104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7"/>
      <c r="W563" s="17"/>
      <c r="X563" s="17"/>
      <c r="Y563" s="17"/>
      <c r="Z563" s="19" t="s">
        <v>102</v>
      </c>
      <c r="AA563" s="24">
        <v>4285.8381799999997</v>
      </c>
      <c r="AB563" s="24">
        <v>0</v>
      </c>
      <c r="AC563" s="24">
        <v>3325.8040999999998</v>
      </c>
      <c r="AD563" s="24">
        <v>988.41899999999998</v>
      </c>
      <c r="AE563" s="24">
        <v>0</v>
      </c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>
        <v>600</v>
      </c>
      <c r="AQ563" s="24">
        <v>0</v>
      </c>
      <c r="AR563" s="24">
        <v>450</v>
      </c>
      <c r="AS563" s="24">
        <v>150</v>
      </c>
      <c r="AT563" s="24">
        <v>0</v>
      </c>
      <c r="AU563" s="24">
        <v>0</v>
      </c>
      <c r="AV563" s="11">
        <v>0</v>
      </c>
      <c r="AW563" s="11">
        <v>0</v>
      </c>
      <c r="AX563" s="11">
        <v>0</v>
      </c>
      <c r="AY563" s="11">
        <v>0</v>
      </c>
      <c r="AZ563" s="10" t="s">
        <v>102</v>
      </c>
    </row>
    <row r="564" spans="1:52" ht="46.5" customHeight="1">
      <c r="A564" s="10" t="s">
        <v>265</v>
      </c>
      <c r="B564" s="16"/>
      <c r="C564" s="16" t="s">
        <v>318</v>
      </c>
      <c r="D564" s="16"/>
      <c r="E564" s="16" t="s">
        <v>266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7"/>
      <c r="W564" s="17"/>
      <c r="X564" s="17"/>
      <c r="Y564" s="17"/>
      <c r="Z564" s="19" t="s">
        <v>265</v>
      </c>
      <c r="AA564" s="24">
        <v>3925.2840799999999</v>
      </c>
      <c r="AB564" s="24">
        <v>0</v>
      </c>
      <c r="AC564" s="24">
        <v>2965.25</v>
      </c>
      <c r="AD564" s="24">
        <v>988.41899999999998</v>
      </c>
      <c r="AE564" s="24">
        <v>0</v>
      </c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>
        <v>600</v>
      </c>
      <c r="AQ564" s="24">
        <v>0</v>
      </c>
      <c r="AR564" s="24">
        <v>450</v>
      </c>
      <c r="AS564" s="24">
        <v>150</v>
      </c>
      <c r="AT564" s="24">
        <v>0</v>
      </c>
      <c r="AU564" s="24">
        <v>0</v>
      </c>
      <c r="AV564" s="11">
        <v>0</v>
      </c>
      <c r="AW564" s="11">
        <v>0</v>
      </c>
      <c r="AX564" s="11">
        <v>0</v>
      </c>
      <c r="AY564" s="11">
        <v>0</v>
      </c>
      <c r="AZ564" s="10" t="s">
        <v>265</v>
      </c>
    </row>
    <row r="565" spans="1:52" ht="51.4" customHeight="1">
      <c r="A565" s="10" t="s">
        <v>267</v>
      </c>
      <c r="B565" s="16"/>
      <c r="C565" s="16" t="s">
        <v>318</v>
      </c>
      <c r="D565" s="16"/>
      <c r="E565" s="16" t="s">
        <v>268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7"/>
      <c r="W565" s="17"/>
      <c r="X565" s="17"/>
      <c r="Y565" s="17"/>
      <c r="Z565" s="19" t="s">
        <v>267</v>
      </c>
      <c r="AA565" s="24">
        <v>3925.2840799999999</v>
      </c>
      <c r="AB565" s="24">
        <v>0</v>
      </c>
      <c r="AC565" s="24">
        <v>2965.25</v>
      </c>
      <c r="AD565" s="24">
        <v>988.41899999999998</v>
      </c>
      <c r="AE565" s="24">
        <v>0</v>
      </c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>
        <v>600</v>
      </c>
      <c r="AQ565" s="24">
        <v>0</v>
      </c>
      <c r="AR565" s="24">
        <v>450</v>
      </c>
      <c r="AS565" s="24">
        <v>150</v>
      </c>
      <c r="AT565" s="24">
        <v>0</v>
      </c>
      <c r="AU565" s="24">
        <v>0</v>
      </c>
      <c r="AV565" s="11">
        <v>0</v>
      </c>
      <c r="AW565" s="11">
        <v>0</v>
      </c>
      <c r="AX565" s="11">
        <v>0</v>
      </c>
      <c r="AY565" s="11">
        <v>0</v>
      </c>
      <c r="AZ565" s="10" t="s">
        <v>267</v>
      </c>
    </row>
    <row r="566" spans="1:52" ht="47.25" customHeight="1">
      <c r="A566" s="10" t="s">
        <v>269</v>
      </c>
      <c r="B566" s="16"/>
      <c r="C566" s="16" t="s">
        <v>318</v>
      </c>
      <c r="D566" s="16"/>
      <c r="E566" s="16" t="s">
        <v>270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7"/>
      <c r="W566" s="17"/>
      <c r="X566" s="17"/>
      <c r="Y566" s="17"/>
      <c r="Z566" s="19" t="s">
        <v>269</v>
      </c>
      <c r="AA566" s="24">
        <v>3925.2840799999999</v>
      </c>
      <c r="AB566" s="24">
        <v>0</v>
      </c>
      <c r="AC566" s="24">
        <v>2965.25</v>
      </c>
      <c r="AD566" s="24">
        <v>988.41899999999998</v>
      </c>
      <c r="AE566" s="24">
        <v>0</v>
      </c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>
        <v>600</v>
      </c>
      <c r="AQ566" s="24">
        <v>0</v>
      </c>
      <c r="AR566" s="24">
        <v>450</v>
      </c>
      <c r="AS566" s="24">
        <v>150</v>
      </c>
      <c r="AT566" s="24">
        <v>0</v>
      </c>
      <c r="AU566" s="24">
        <v>0</v>
      </c>
      <c r="AV566" s="11">
        <v>0</v>
      </c>
      <c r="AW566" s="11">
        <v>0</v>
      </c>
      <c r="AX566" s="11">
        <v>0</v>
      </c>
      <c r="AY566" s="11">
        <v>0</v>
      </c>
      <c r="AZ566" s="10" t="s">
        <v>269</v>
      </c>
    </row>
    <row r="567" spans="1:52" ht="50.25" customHeight="1">
      <c r="A567" s="10" t="s">
        <v>319</v>
      </c>
      <c r="B567" s="16"/>
      <c r="C567" s="16" t="s">
        <v>318</v>
      </c>
      <c r="D567" s="16"/>
      <c r="E567" s="16" t="s">
        <v>320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7"/>
      <c r="W567" s="17"/>
      <c r="X567" s="17"/>
      <c r="Y567" s="17"/>
      <c r="Z567" s="19" t="s">
        <v>319</v>
      </c>
      <c r="AA567" s="24">
        <v>3925.2840799999999</v>
      </c>
      <c r="AB567" s="24">
        <v>0</v>
      </c>
      <c r="AC567" s="24">
        <v>2965.25</v>
      </c>
      <c r="AD567" s="24">
        <v>988.41899999999998</v>
      </c>
      <c r="AE567" s="24">
        <v>0</v>
      </c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>
        <v>600</v>
      </c>
      <c r="AQ567" s="24">
        <v>0</v>
      </c>
      <c r="AR567" s="24">
        <v>450</v>
      </c>
      <c r="AS567" s="24">
        <v>150</v>
      </c>
      <c r="AT567" s="24">
        <v>0</v>
      </c>
      <c r="AU567" s="24">
        <v>0</v>
      </c>
      <c r="AV567" s="11">
        <v>0</v>
      </c>
      <c r="AW567" s="11">
        <v>0</v>
      </c>
      <c r="AX567" s="11">
        <v>0</v>
      </c>
      <c r="AY567" s="11">
        <v>0</v>
      </c>
      <c r="AZ567" s="10" t="s">
        <v>319</v>
      </c>
    </row>
    <row r="568" spans="1:52" ht="51.4" customHeight="1">
      <c r="A568" s="10" t="s">
        <v>50</v>
      </c>
      <c r="B568" s="16"/>
      <c r="C568" s="16" t="s">
        <v>318</v>
      </c>
      <c r="D568" s="16"/>
      <c r="E568" s="16" t="s">
        <v>320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 t="s">
        <v>51</v>
      </c>
      <c r="U568" s="16"/>
      <c r="V568" s="17"/>
      <c r="W568" s="17"/>
      <c r="X568" s="17"/>
      <c r="Y568" s="17"/>
      <c r="Z568" s="19" t="s">
        <v>50</v>
      </c>
      <c r="AA568" s="24">
        <v>800</v>
      </c>
      <c r="AB568" s="24">
        <v>0</v>
      </c>
      <c r="AC568" s="24">
        <v>600</v>
      </c>
      <c r="AD568" s="24">
        <v>200</v>
      </c>
      <c r="AE568" s="24">
        <v>0</v>
      </c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>
        <v>0</v>
      </c>
      <c r="AQ568" s="24">
        <v>0</v>
      </c>
      <c r="AR568" s="24">
        <v>0</v>
      </c>
      <c r="AS568" s="24">
        <v>0</v>
      </c>
      <c r="AT568" s="24">
        <v>0</v>
      </c>
      <c r="AU568" s="24">
        <v>0</v>
      </c>
      <c r="AV568" s="11">
        <v>0</v>
      </c>
      <c r="AW568" s="11">
        <v>0</v>
      </c>
      <c r="AX568" s="11">
        <v>0</v>
      </c>
      <c r="AY568" s="11">
        <v>0</v>
      </c>
      <c r="AZ568" s="10" t="s">
        <v>50</v>
      </c>
    </row>
    <row r="569" spans="1:52" ht="51" customHeight="1">
      <c r="A569" s="10" t="s">
        <v>208</v>
      </c>
      <c r="B569" s="16"/>
      <c r="C569" s="16" t="s">
        <v>318</v>
      </c>
      <c r="D569" s="16"/>
      <c r="E569" s="16" t="s">
        <v>320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 t="s">
        <v>209</v>
      </c>
      <c r="U569" s="16"/>
      <c r="V569" s="17"/>
      <c r="W569" s="17"/>
      <c r="X569" s="17"/>
      <c r="Y569" s="17"/>
      <c r="Z569" s="19" t="s">
        <v>208</v>
      </c>
      <c r="AA569" s="24">
        <v>3125.2840799999999</v>
      </c>
      <c r="AB569" s="24">
        <v>0</v>
      </c>
      <c r="AC569" s="24">
        <v>2365.25</v>
      </c>
      <c r="AD569" s="24">
        <v>788.41899999999998</v>
      </c>
      <c r="AE569" s="24">
        <v>0</v>
      </c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>
        <v>600</v>
      </c>
      <c r="AQ569" s="24">
        <v>0</v>
      </c>
      <c r="AR569" s="24">
        <v>450</v>
      </c>
      <c r="AS569" s="24">
        <v>150</v>
      </c>
      <c r="AT569" s="24">
        <v>0</v>
      </c>
      <c r="AU569" s="24">
        <v>0</v>
      </c>
      <c r="AV569" s="11">
        <v>0</v>
      </c>
      <c r="AW569" s="11">
        <v>0</v>
      </c>
      <c r="AX569" s="11">
        <v>0</v>
      </c>
      <c r="AY569" s="11">
        <v>0</v>
      </c>
      <c r="AZ569" s="10" t="s">
        <v>208</v>
      </c>
    </row>
    <row r="570" spans="1:52" ht="50.25" customHeight="1">
      <c r="A570" s="10" t="s">
        <v>274</v>
      </c>
      <c r="B570" s="16"/>
      <c r="C570" s="16" t="s">
        <v>318</v>
      </c>
      <c r="D570" s="16"/>
      <c r="E570" s="16" t="s">
        <v>275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7"/>
      <c r="W570" s="17"/>
      <c r="X570" s="17"/>
      <c r="Y570" s="17"/>
      <c r="Z570" s="19" t="s">
        <v>274</v>
      </c>
      <c r="AA570" s="24">
        <v>360.55410000000001</v>
      </c>
      <c r="AB570" s="24">
        <v>0</v>
      </c>
      <c r="AC570" s="24">
        <v>360.55410000000001</v>
      </c>
      <c r="AD570" s="24">
        <v>0</v>
      </c>
      <c r="AE570" s="24">
        <v>0</v>
      </c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>
        <v>0</v>
      </c>
      <c r="AQ570" s="24">
        <v>0</v>
      </c>
      <c r="AR570" s="24">
        <v>0</v>
      </c>
      <c r="AS570" s="24">
        <v>0</v>
      </c>
      <c r="AT570" s="24">
        <v>0</v>
      </c>
      <c r="AU570" s="24">
        <v>0</v>
      </c>
      <c r="AV570" s="11">
        <v>0</v>
      </c>
      <c r="AW570" s="11">
        <v>0</v>
      </c>
      <c r="AX570" s="11">
        <v>0</v>
      </c>
      <c r="AY570" s="11">
        <v>0</v>
      </c>
      <c r="AZ570" s="10" t="s">
        <v>274</v>
      </c>
    </row>
    <row r="571" spans="1:52" ht="34.15" customHeight="1">
      <c r="A571" s="10" t="s">
        <v>321</v>
      </c>
      <c r="B571" s="16"/>
      <c r="C571" s="16" t="s">
        <v>318</v>
      </c>
      <c r="D571" s="16"/>
      <c r="E571" s="16" t="s">
        <v>322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7"/>
      <c r="W571" s="17"/>
      <c r="X571" s="17"/>
      <c r="Y571" s="17"/>
      <c r="Z571" s="19" t="s">
        <v>321</v>
      </c>
      <c r="AA571" s="24">
        <v>360.55410000000001</v>
      </c>
      <c r="AB571" s="24">
        <v>0</v>
      </c>
      <c r="AC571" s="24">
        <v>360.55410000000001</v>
      </c>
      <c r="AD571" s="24">
        <v>0</v>
      </c>
      <c r="AE571" s="24">
        <v>0</v>
      </c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>
        <v>0</v>
      </c>
      <c r="AQ571" s="24">
        <v>0</v>
      </c>
      <c r="AR571" s="24">
        <v>0</v>
      </c>
      <c r="AS571" s="24">
        <v>0</v>
      </c>
      <c r="AT571" s="24">
        <v>0</v>
      </c>
      <c r="AU571" s="24">
        <v>0</v>
      </c>
      <c r="AV571" s="11">
        <v>0</v>
      </c>
      <c r="AW571" s="11">
        <v>0</v>
      </c>
      <c r="AX571" s="11">
        <v>0</v>
      </c>
      <c r="AY571" s="11">
        <v>0</v>
      </c>
      <c r="AZ571" s="10" t="s">
        <v>321</v>
      </c>
    </row>
    <row r="572" spans="1:52" ht="34.15" customHeight="1">
      <c r="A572" s="10" t="s">
        <v>493</v>
      </c>
      <c r="B572" s="16"/>
      <c r="C572" s="16" t="s">
        <v>318</v>
      </c>
      <c r="D572" s="16"/>
      <c r="E572" s="16" t="s">
        <v>494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7"/>
      <c r="W572" s="17"/>
      <c r="X572" s="17"/>
      <c r="Y572" s="17"/>
      <c r="Z572" s="19" t="s">
        <v>493</v>
      </c>
      <c r="AA572" s="24">
        <v>360.55410000000001</v>
      </c>
      <c r="AB572" s="24">
        <v>0</v>
      </c>
      <c r="AC572" s="24">
        <v>360.55410000000001</v>
      </c>
      <c r="AD572" s="24">
        <v>0</v>
      </c>
      <c r="AE572" s="24">
        <v>0</v>
      </c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>
        <v>0</v>
      </c>
      <c r="AQ572" s="24">
        <v>0</v>
      </c>
      <c r="AR572" s="24">
        <v>0</v>
      </c>
      <c r="AS572" s="24">
        <v>0</v>
      </c>
      <c r="AT572" s="24">
        <v>0</v>
      </c>
      <c r="AU572" s="24">
        <v>0</v>
      </c>
      <c r="AV572" s="11">
        <v>0</v>
      </c>
      <c r="AW572" s="11">
        <v>0</v>
      </c>
      <c r="AX572" s="11">
        <v>0</v>
      </c>
      <c r="AY572" s="11">
        <v>0</v>
      </c>
      <c r="AZ572" s="10" t="s">
        <v>493</v>
      </c>
    </row>
    <row r="573" spans="1:52" ht="35.25" customHeight="1">
      <c r="A573" s="10" t="s">
        <v>495</v>
      </c>
      <c r="B573" s="16"/>
      <c r="C573" s="16" t="s">
        <v>318</v>
      </c>
      <c r="D573" s="16"/>
      <c r="E573" s="16" t="s">
        <v>496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7"/>
      <c r="W573" s="17"/>
      <c r="X573" s="17"/>
      <c r="Y573" s="17"/>
      <c r="Z573" s="19" t="s">
        <v>495</v>
      </c>
      <c r="AA573" s="24">
        <v>360.55410000000001</v>
      </c>
      <c r="AB573" s="24">
        <v>0</v>
      </c>
      <c r="AC573" s="24">
        <v>360.55410000000001</v>
      </c>
      <c r="AD573" s="24">
        <v>0</v>
      </c>
      <c r="AE573" s="24">
        <v>0</v>
      </c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>
        <v>0</v>
      </c>
      <c r="AQ573" s="24">
        <v>0</v>
      </c>
      <c r="AR573" s="24">
        <v>0</v>
      </c>
      <c r="AS573" s="24">
        <v>0</v>
      </c>
      <c r="AT573" s="24">
        <v>0</v>
      </c>
      <c r="AU573" s="24">
        <v>0</v>
      </c>
      <c r="AV573" s="11">
        <v>0</v>
      </c>
      <c r="AW573" s="11">
        <v>0</v>
      </c>
      <c r="AX573" s="11">
        <v>0</v>
      </c>
      <c r="AY573" s="11">
        <v>0</v>
      </c>
      <c r="AZ573" s="10" t="s">
        <v>495</v>
      </c>
    </row>
    <row r="574" spans="1:52" ht="47.25" customHeight="1">
      <c r="A574" s="10" t="s">
        <v>208</v>
      </c>
      <c r="B574" s="16"/>
      <c r="C574" s="16" t="s">
        <v>318</v>
      </c>
      <c r="D574" s="16"/>
      <c r="E574" s="16" t="s">
        <v>496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 t="s">
        <v>209</v>
      </c>
      <c r="U574" s="16"/>
      <c r="V574" s="17"/>
      <c r="W574" s="17"/>
      <c r="X574" s="17"/>
      <c r="Y574" s="17"/>
      <c r="Z574" s="19" t="s">
        <v>208</v>
      </c>
      <c r="AA574" s="24">
        <v>360.55410000000001</v>
      </c>
      <c r="AB574" s="24">
        <v>0</v>
      </c>
      <c r="AC574" s="24">
        <v>360.55410000000001</v>
      </c>
      <c r="AD574" s="24">
        <v>0</v>
      </c>
      <c r="AE574" s="24">
        <v>0</v>
      </c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>
        <v>0</v>
      </c>
      <c r="AQ574" s="24">
        <v>0</v>
      </c>
      <c r="AR574" s="24">
        <v>0</v>
      </c>
      <c r="AS574" s="24">
        <v>0</v>
      </c>
      <c r="AT574" s="24">
        <v>0</v>
      </c>
      <c r="AU574" s="24">
        <v>0</v>
      </c>
      <c r="AV574" s="11">
        <v>0</v>
      </c>
      <c r="AW574" s="11">
        <v>0</v>
      </c>
      <c r="AX574" s="11">
        <v>0</v>
      </c>
      <c r="AY574" s="11">
        <v>0</v>
      </c>
      <c r="AZ574" s="10" t="s">
        <v>208</v>
      </c>
    </row>
    <row r="575" spans="1:52" ht="68.45" customHeight="1">
      <c r="A575" s="8" t="s">
        <v>497</v>
      </c>
      <c r="B575" s="14" t="s">
        <v>498</v>
      </c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5"/>
      <c r="W575" s="15"/>
      <c r="X575" s="15"/>
      <c r="Y575" s="15"/>
      <c r="Z575" s="18" t="s">
        <v>497</v>
      </c>
      <c r="AA575" s="23">
        <v>6463.69</v>
      </c>
      <c r="AB575" s="23">
        <v>0.71</v>
      </c>
      <c r="AC575" s="23">
        <v>613.15</v>
      </c>
      <c r="AD575" s="23">
        <v>100</v>
      </c>
      <c r="AE575" s="23">
        <v>0</v>
      </c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>
        <v>6823.61</v>
      </c>
      <c r="AQ575" s="23">
        <v>0.23</v>
      </c>
      <c r="AR575" s="23">
        <v>521.89</v>
      </c>
      <c r="AS575" s="23">
        <v>0</v>
      </c>
      <c r="AT575" s="23">
        <v>0</v>
      </c>
      <c r="AU575" s="23">
        <v>6823.29</v>
      </c>
      <c r="AV575" s="9">
        <v>0</v>
      </c>
      <c r="AW575" s="9">
        <v>521.79999999999995</v>
      </c>
      <c r="AX575" s="9">
        <v>0</v>
      </c>
      <c r="AY575" s="9">
        <v>0</v>
      </c>
      <c r="AZ575" s="8" t="s">
        <v>497</v>
      </c>
    </row>
    <row r="576" spans="1:52" ht="19.5" customHeight="1">
      <c r="A576" s="10" t="s">
        <v>102</v>
      </c>
      <c r="B576" s="16"/>
      <c r="C576" s="16" t="s">
        <v>499</v>
      </c>
      <c r="D576" s="16"/>
      <c r="E576" s="16" t="s">
        <v>104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7"/>
      <c r="W576" s="17"/>
      <c r="X576" s="17"/>
      <c r="Y576" s="17"/>
      <c r="Z576" s="19" t="s">
        <v>102</v>
      </c>
      <c r="AA576" s="24">
        <v>4592.0600000000004</v>
      </c>
      <c r="AB576" s="24">
        <v>0.71</v>
      </c>
      <c r="AC576" s="24">
        <v>91.35</v>
      </c>
      <c r="AD576" s="24">
        <v>100</v>
      </c>
      <c r="AE576" s="24">
        <v>0</v>
      </c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>
        <v>5000.32</v>
      </c>
      <c r="AQ576" s="24">
        <v>0.23</v>
      </c>
      <c r="AR576" s="24">
        <v>0.09</v>
      </c>
      <c r="AS576" s="24">
        <v>0</v>
      </c>
      <c r="AT576" s="24">
        <v>0</v>
      </c>
      <c r="AU576" s="24">
        <v>5000</v>
      </c>
      <c r="AV576" s="11">
        <v>0</v>
      </c>
      <c r="AW576" s="11">
        <v>0</v>
      </c>
      <c r="AX576" s="11">
        <v>0</v>
      </c>
      <c r="AY576" s="11">
        <v>0</v>
      </c>
      <c r="AZ576" s="10" t="s">
        <v>102</v>
      </c>
    </row>
    <row r="577" spans="1:52" ht="49.5" customHeight="1">
      <c r="A577" s="10" t="s">
        <v>500</v>
      </c>
      <c r="B577" s="16"/>
      <c r="C577" s="16" t="s">
        <v>499</v>
      </c>
      <c r="D577" s="16"/>
      <c r="E577" s="16" t="s">
        <v>501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7"/>
      <c r="W577" s="17"/>
      <c r="X577" s="17"/>
      <c r="Y577" s="17"/>
      <c r="Z577" s="19" t="s">
        <v>500</v>
      </c>
      <c r="AA577" s="24">
        <v>4592.0600000000004</v>
      </c>
      <c r="AB577" s="24">
        <v>0.71</v>
      </c>
      <c r="AC577" s="24">
        <v>91.35</v>
      </c>
      <c r="AD577" s="24">
        <v>100</v>
      </c>
      <c r="AE577" s="24">
        <v>0</v>
      </c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>
        <v>5000.32</v>
      </c>
      <c r="AQ577" s="24">
        <v>0.23</v>
      </c>
      <c r="AR577" s="24">
        <v>0.09</v>
      </c>
      <c r="AS577" s="24">
        <v>0</v>
      </c>
      <c r="AT577" s="24">
        <v>0</v>
      </c>
      <c r="AU577" s="24">
        <v>5000</v>
      </c>
      <c r="AV577" s="11">
        <v>0</v>
      </c>
      <c r="AW577" s="11">
        <v>0</v>
      </c>
      <c r="AX577" s="11">
        <v>0</v>
      </c>
      <c r="AY577" s="11">
        <v>0</v>
      </c>
      <c r="AZ577" s="10" t="s">
        <v>500</v>
      </c>
    </row>
    <row r="578" spans="1:52" ht="68.45" customHeight="1">
      <c r="A578" s="10" t="s">
        <v>502</v>
      </c>
      <c r="B578" s="16"/>
      <c r="C578" s="16" t="s">
        <v>499</v>
      </c>
      <c r="D578" s="16"/>
      <c r="E578" s="16" t="s">
        <v>503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7"/>
      <c r="W578" s="17"/>
      <c r="X578" s="17"/>
      <c r="Y578" s="17"/>
      <c r="Z578" s="19" t="s">
        <v>502</v>
      </c>
      <c r="AA578" s="24">
        <v>3861</v>
      </c>
      <c r="AB578" s="24">
        <v>0</v>
      </c>
      <c r="AC578" s="24">
        <v>91</v>
      </c>
      <c r="AD578" s="24">
        <v>100</v>
      </c>
      <c r="AE578" s="24">
        <v>0</v>
      </c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>
        <v>4000</v>
      </c>
      <c r="AQ578" s="24">
        <v>0</v>
      </c>
      <c r="AR578" s="24">
        <v>0</v>
      </c>
      <c r="AS578" s="24">
        <v>0</v>
      </c>
      <c r="AT578" s="24">
        <v>0</v>
      </c>
      <c r="AU578" s="24">
        <v>4000</v>
      </c>
      <c r="AV578" s="11">
        <v>0</v>
      </c>
      <c r="AW578" s="11">
        <v>0</v>
      </c>
      <c r="AX578" s="11">
        <v>0</v>
      </c>
      <c r="AY578" s="11">
        <v>0</v>
      </c>
      <c r="AZ578" s="10" t="s">
        <v>502</v>
      </c>
    </row>
    <row r="579" spans="1:52" ht="34.15" customHeight="1">
      <c r="A579" s="10" t="s">
        <v>504</v>
      </c>
      <c r="B579" s="16"/>
      <c r="C579" s="16" t="s">
        <v>499</v>
      </c>
      <c r="D579" s="16"/>
      <c r="E579" s="16" t="s">
        <v>505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7"/>
      <c r="W579" s="17"/>
      <c r="X579" s="17"/>
      <c r="Y579" s="17"/>
      <c r="Z579" s="19" t="s">
        <v>504</v>
      </c>
      <c r="AA579" s="24">
        <v>211</v>
      </c>
      <c r="AB579" s="24">
        <v>0</v>
      </c>
      <c r="AC579" s="24">
        <v>91</v>
      </c>
      <c r="AD579" s="24">
        <v>100</v>
      </c>
      <c r="AE579" s="24">
        <v>0</v>
      </c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>
        <v>300</v>
      </c>
      <c r="AQ579" s="24">
        <v>0</v>
      </c>
      <c r="AR579" s="24">
        <v>0</v>
      </c>
      <c r="AS579" s="24">
        <v>0</v>
      </c>
      <c r="AT579" s="24">
        <v>0</v>
      </c>
      <c r="AU579" s="24">
        <v>300</v>
      </c>
      <c r="AV579" s="11">
        <v>0</v>
      </c>
      <c r="AW579" s="11">
        <v>0</v>
      </c>
      <c r="AX579" s="11">
        <v>0</v>
      </c>
      <c r="AY579" s="11">
        <v>0</v>
      </c>
      <c r="AZ579" s="10" t="s">
        <v>504</v>
      </c>
    </row>
    <row r="580" spans="1:52" ht="51.4" customHeight="1">
      <c r="A580" s="10" t="s">
        <v>506</v>
      </c>
      <c r="B580" s="16"/>
      <c r="C580" s="16" t="s">
        <v>499</v>
      </c>
      <c r="D580" s="16"/>
      <c r="E580" s="16" t="s">
        <v>507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7"/>
      <c r="W580" s="17"/>
      <c r="X580" s="17"/>
      <c r="Y580" s="17"/>
      <c r="Z580" s="19" t="s">
        <v>506</v>
      </c>
      <c r="AA580" s="24">
        <v>20</v>
      </c>
      <c r="AB580" s="24">
        <v>0</v>
      </c>
      <c r="AC580" s="24">
        <v>0</v>
      </c>
      <c r="AD580" s="24">
        <v>0</v>
      </c>
      <c r="AE580" s="24">
        <v>0</v>
      </c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>
        <v>300</v>
      </c>
      <c r="AQ580" s="24">
        <v>0</v>
      </c>
      <c r="AR580" s="24">
        <v>0</v>
      </c>
      <c r="AS580" s="24">
        <v>0</v>
      </c>
      <c r="AT580" s="24">
        <v>0</v>
      </c>
      <c r="AU580" s="24">
        <v>300</v>
      </c>
      <c r="AV580" s="11">
        <v>0</v>
      </c>
      <c r="AW580" s="11">
        <v>0</v>
      </c>
      <c r="AX580" s="11">
        <v>0</v>
      </c>
      <c r="AY580" s="11">
        <v>0</v>
      </c>
      <c r="AZ580" s="10" t="s">
        <v>506</v>
      </c>
    </row>
    <row r="581" spans="1:52" ht="18.75" customHeight="1">
      <c r="A581" s="10" t="s">
        <v>59</v>
      </c>
      <c r="B581" s="16"/>
      <c r="C581" s="16" t="s">
        <v>499</v>
      </c>
      <c r="D581" s="16"/>
      <c r="E581" s="16" t="s">
        <v>507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 t="s">
        <v>60</v>
      </c>
      <c r="U581" s="16"/>
      <c r="V581" s="17"/>
      <c r="W581" s="17"/>
      <c r="X581" s="17"/>
      <c r="Y581" s="17"/>
      <c r="Z581" s="19" t="s">
        <v>59</v>
      </c>
      <c r="AA581" s="24">
        <v>20</v>
      </c>
      <c r="AB581" s="24">
        <v>0</v>
      </c>
      <c r="AC581" s="24">
        <v>0</v>
      </c>
      <c r="AD581" s="24">
        <v>0</v>
      </c>
      <c r="AE581" s="24">
        <v>0</v>
      </c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>
        <v>300</v>
      </c>
      <c r="AQ581" s="24">
        <v>0</v>
      </c>
      <c r="AR581" s="24">
        <v>0</v>
      </c>
      <c r="AS581" s="24">
        <v>0</v>
      </c>
      <c r="AT581" s="24">
        <v>0</v>
      </c>
      <c r="AU581" s="24">
        <v>300</v>
      </c>
      <c r="AV581" s="11">
        <v>0</v>
      </c>
      <c r="AW581" s="11">
        <v>0</v>
      </c>
      <c r="AX581" s="11">
        <v>0</v>
      </c>
      <c r="AY581" s="11">
        <v>0</v>
      </c>
      <c r="AZ581" s="10" t="s">
        <v>59</v>
      </c>
    </row>
    <row r="582" spans="1:52" ht="85.5" customHeight="1">
      <c r="A582" s="10" t="s">
        <v>508</v>
      </c>
      <c r="B582" s="16"/>
      <c r="C582" s="16" t="s">
        <v>499</v>
      </c>
      <c r="D582" s="16"/>
      <c r="E582" s="16" t="s">
        <v>509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7"/>
      <c r="W582" s="17"/>
      <c r="X582" s="17"/>
      <c r="Y582" s="17"/>
      <c r="Z582" s="19" t="s">
        <v>508</v>
      </c>
      <c r="AA582" s="24">
        <v>191</v>
      </c>
      <c r="AB582" s="24">
        <v>0</v>
      </c>
      <c r="AC582" s="24">
        <v>91</v>
      </c>
      <c r="AD582" s="24">
        <v>100</v>
      </c>
      <c r="AE582" s="24">
        <v>0</v>
      </c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>
        <v>0</v>
      </c>
      <c r="AQ582" s="24">
        <v>0</v>
      </c>
      <c r="AR582" s="24">
        <v>0</v>
      </c>
      <c r="AS582" s="24">
        <v>0</v>
      </c>
      <c r="AT582" s="24">
        <v>0</v>
      </c>
      <c r="AU582" s="24">
        <v>0</v>
      </c>
      <c r="AV582" s="11">
        <v>0</v>
      </c>
      <c r="AW582" s="11">
        <v>0</v>
      </c>
      <c r="AX582" s="11">
        <v>0</v>
      </c>
      <c r="AY582" s="11">
        <v>0</v>
      </c>
      <c r="AZ582" s="10" t="s">
        <v>508</v>
      </c>
    </row>
    <row r="583" spans="1:52" ht="51.4" customHeight="1">
      <c r="A583" s="10" t="s">
        <v>50</v>
      </c>
      <c r="B583" s="16"/>
      <c r="C583" s="16" t="s">
        <v>499</v>
      </c>
      <c r="D583" s="16"/>
      <c r="E583" s="16" t="s">
        <v>509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51</v>
      </c>
      <c r="U583" s="16"/>
      <c r="V583" s="17"/>
      <c r="W583" s="17"/>
      <c r="X583" s="17"/>
      <c r="Y583" s="17"/>
      <c r="Z583" s="19" t="s">
        <v>50</v>
      </c>
      <c r="AA583" s="24">
        <v>191</v>
      </c>
      <c r="AB583" s="24">
        <v>0</v>
      </c>
      <c r="AC583" s="24">
        <v>91</v>
      </c>
      <c r="AD583" s="24">
        <v>100</v>
      </c>
      <c r="AE583" s="24">
        <v>0</v>
      </c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>
        <v>0</v>
      </c>
      <c r="AQ583" s="24">
        <v>0</v>
      </c>
      <c r="AR583" s="24">
        <v>0</v>
      </c>
      <c r="AS583" s="24">
        <v>0</v>
      </c>
      <c r="AT583" s="24">
        <v>0</v>
      </c>
      <c r="AU583" s="24">
        <v>0</v>
      </c>
      <c r="AV583" s="11">
        <v>0</v>
      </c>
      <c r="AW583" s="11">
        <v>0</v>
      </c>
      <c r="AX583" s="11">
        <v>0</v>
      </c>
      <c r="AY583" s="11">
        <v>0</v>
      </c>
      <c r="AZ583" s="10" t="s">
        <v>50</v>
      </c>
    </row>
    <row r="584" spans="1:52" ht="34.15" customHeight="1">
      <c r="A584" s="10" t="s">
        <v>510</v>
      </c>
      <c r="B584" s="16"/>
      <c r="C584" s="16" t="s">
        <v>499</v>
      </c>
      <c r="D584" s="16"/>
      <c r="E584" s="16" t="s">
        <v>511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7"/>
      <c r="W584" s="17"/>
      <c r="X584" s="17"/>
      <c r="Y584" s="17"/>
      <c r="Z584" s="19" t="s">
        <v>510</v>
      </c>
      <c r="AA584" s="24">
        <v>500</v>
      </c>
      <c r="AB584" s="24">
        <v>0</v>
      </c>
      <c r="AC584" s="24">
        <v>0</v>
      </c>
      <c r="AD584" s="24">
        <v>0</v>
      </c>
      <c r="AE584" s="24">
        <v>0</v>
      </c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>
        <v>1500</v>
      </c>
      <c r="AQ584" s="24">
        <v>0</v>
      </c>
      <c r="AR584" s="24">
        <v>0</v>
      </c>
      <c r="AS584" s="24">
        <v>0</v>
      </c>
      <c r="AT584" s="24">
        <v>0</v>
      </c>
      <c r="AU584" s="24">
        <v>1500</v>
      </c>
      <c r="AV584" s="11">
        <v>0</v>
      </c>
      <c r="AW584" s="11">
        <v>0</v>
      </c>
      <c r="AX584" s="11">
        <v>0</v>
      </c>
      <c r="AY584" s="11">
        <v>0</v>
      </c>
      <c r="AZ584" s="10" t="s">
        <v>510</v>
      </c>
    </row>
    <row r="585" spans="1:52" ht="18.75" customHeight="1">
      <c r="A585" s="10" t="s">
        <v>512</v>
      </c>
      <c r="B585" s="16"/>
      <c r="C585" s="16" t="s">
        <v>499</v>
      </c>
      <c r="D585" s="16"/>
      <c r="E585" s="16" t="s">
        <v>513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7"/>
      <c r="W585" s="17"/>
      <c r="X585" s="17"/>
      <c r="Y585" s="17"/>
      <c r="Z585" s="19" t="s">
        <v>512</v>
      </c>
      <c r="AA585" s="24">
        <v>0</v>
      </c>
      <c r="AB585" s="24">
        <v>0</v>
      </c>
      <c r="AC585" s="24">
        <v>0</v>
      </c>
      <c r="AD585" s="24">
        <v>0</v>
      </c>
      <c r="AE585" s="24">
        <v>0</v>
      </c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>
        <v>600</v>
      </c>
      <c r="AQ585" s="24">
        <v>0</v>
      </c>
      <c r="AR585" s="24">
        <v>0</v>
      </c>
      <c r="AS585" s="24">
        <v>0</v>
      </c>
      <c r="AT585" s="24">
        <v>0</v>
      </c>
      <c r="AU585" s="24">
        <v>600</v>
      </c>
      <c r="AV585" s="11">
        <v>0</v>
      </c>
      <c r="AW585" s="11">
        <v>0</v>
      </c>
      <c r="AX585" s="11">
        <v>0</v>
      </c>
      <c r="AY585" s="11">
        <v>0</v>
      </c>
      <c r="AZ585" s="10" t="s">
        <v>512</v>
      </c>
    </row>
    <row r="586" spans="1:52" ht="18.75" customHeight="1">
      <c r="A586" s="10" t="s">
        <v>59</v>
      </c>
      <c r="B586" s="16"/>
      <c r="C586" s="16" t="s">
        <v>499</v>
      </c>
      <c r="D586" s="16"/>
      <c r="E586" s="16" t="s">
        <v>513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 t="s">
        <v>60</v>
      </c>
      <c r="U586" s="16"/>
      <c r="V586" s="17"/>
      <c r="W586" s="17"/>
      <c r="X586" s="17"/>
      <c r="Y586" s="17"/>
      <c r="Z586" s="19" t="s">
        <v>59</v>
      </c>
      <c r="AA586" s="24">
        <v>0</v>
      </c>
      <c r="AB586" s="24">
        <v>0</v>
      </c>
      <c r="AC586" s="24">
        <v>0</v>
      </c>
      <c r="AD586" s="24">
        <v>0</v>
      </c>
      <c r="AE586" s="24">
        <v>0</v>
      </c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>
        <v>600</v>
      </c>
      <c r="AQ586" s="24">
        <v>0</v>
      </c>
      <c r="AR586" s="24">
        <v>0</v>
      </c>
      <c r="AS586" s="24">
        <v>0</v>
      </c>
      <c r="AT586" s="24">
        <v>0</v>
      </c>
      <c r="AU586" s="24">
        <v>600</v>
      </c>
      <c r="AV586" s="11">
        <v>0</v>
      </c>
      <c r="AW586" s="11">
        <v>0</v>
      </c>
      <c r="AX586" s="11">
        <v>0</v>
      </c>
      <c r="AY586" s="11">
        <v>0</v>
      </c>
      <c r="AZ586" s="10" t="s">
        <v>59</v>
      </c>
    </row>
    <row r="587" spans="1:52" ht="18.75" customHeight="1">
      <c r="A587" s="10" t="s">
        <v>514</v>
      </c>
      <c r="B587" s="16"/>
      <c r="C587" s="16" t="s">
        <v>499</v>
      </c>
      <c r="D587" s="16"/>
      <c r="E587" s="16" t="s">
        <v>515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7"/>
      <c r="W587" s="17"/>
      <c r="X587" s="17"/>
      <c r="Y587" s="17"/>
      <c r="Z587" s="19" t="s">
        <v>514</v>
      </c>
      <c r="AA587" s="24">
        <v>500</v>
      </c>
      <c r="AB587" s="24">
        <v>0</v>
      </c>
      <c r="AC587" s="24">
        <v>0</v>
      </c>
      <c r="AD587" s="24">
        <v>0</v>
      </c>
      <c r="AE587" s="24">
        <v>0</v>
      </c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>
        <v>900</v>
      </c>
      <c r="AQ587" s="24">
        <v>0</v>
      </c>
      <c r="AR587" s="24">
        <v>0</v>
      </c>
      <c r="AS587" s="24">
        <v>0</v>
      </c>
      <c r="AT587" s="24">
        <v>0</v>
      </c>
      <c r="AU587" s="24">
        <v>900</v>
      </c>
      <c r="AV587" s="11">
        <v>0</v>
      </c>
      <c r="AW587" s="11">
        <v>0</v>
      </c>
      <c r="AX587" s="11">
        <v>0</v>
      </c>
      <c r="AY587" s="11">
        <v>0</v>
      </c>
      <c r="AZ587" s="10" t="s">
        <v>514</v>
      </c>
    </row>
    <row r="588" spans="1:52" ht="18.75" customHeight="1">
      <c r="A588" s="10" t="s">
        <v>59</v>
      </c>
      <c r="B588" s="16"/>
      <c r="C588" s="16" t="s">
        <v>499</v>
      </c>
      <c r="D588" s="16"/>
      <c r="E588" s="16" t="s">
        <v>515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 t="s">
        <v>60</v>
      </c>
      <c r="U588" s="16"/>
      <c r="V588" s="17"/>
      <c r="W588" s="17"/>
      <c r="X588" s="17"/>
      <c r="Y588" s="17"/>
      <c r="Z588" s="19" t="s">
        <v>59</v>
      </c>
      <c r="AA588" s="24">
        <v>500</v>
      </c>
      <c r="AB588" s="24">
        <v>0</v>
      </c>
      <c r="AC588" s="24">
        <v>0</v>
      </c>
      <c r="AD588" s="24">
        <v>0</v>
      </c>
      <c r="AE588" s="24">
        <v>0</v>
      </c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>
        <v>900</v>
      </c>
      <c r="AQ588" s="24">
        <v>0</v>
      </c>
      <c r="AR588" s="24">
        <v>0</v>
      </c>
      <c r="AS588" s="24">
        <v>0</v>
      </c>
      <c r="AT588" s="24">
        <v>0</v>
      </c>
      <c r="AU588" s="24">
        <v>900</v>
      </c>
      <c r="AV588" s="11">
        <v>0</v>
      </c>
      <c r="AW588" s="11">
        <v>0</v>
      </c>
      <c r="AX588" s="11">
        <v>0</v>
      </c>
      <c r="AY588" s="11">
        <v>0</v>
      </c>
      <c r="AZ588" s="10" t="s">
        <v>59</v>
      </c>
    </row>
    <row r="589" spans="1:52" ht="32.25" customHeight="1">
      <c r="A589" s="10" t="s">
        <v>516</v>
      </c>
      <c r="B589" s="16"/>
      <c r="C589" s="16" t="s">
        <v>499</v>
      </c>
      <c r="D589" s="16"/>
      <c r="E589" s="16" t="s">
        <v>517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7"/>
      <c r="W589" s="17"/>
      <c r="X589" s="17"/>
      <c r="Y589" s="17"/>
      <c r="Z589" s="19" t="s">
        <v>516</v>
      </c>
      <c r="AA589" s="24">
        <v>3100</v>
      </c>
      <c r="AB589" s="24">
        <v>0</v>
      </c>
      <c r="AC589" s="24">
        <v>0</v>
      </c>
      <c r="AD589" s="24">
        <v>0</v>
      </c>
      <c r="AE589" s="24">
        <v>0</v>
      </c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>
        <v>1800</v>
      </c>
      <c r="AQ589" s="24">
        <v>0</v>
      </c>
      <c r="AR589" s="24">
        <v>0</v>
      </c>
      <c r="AS589" s="24">
        <v>0</v>
      </c>
      <c r="AT589" s="24">
        <v>0</v>
      </c>
      <c r="AU589" s="24">
        <v>1800</v>
      </c>
      <c r="AV589" s="11">
        <v>0</v>
      </c>
      <c r="AW589" s="11">
        <v>0</v>
      </c>
      <c r="AX589" s="11">
        <v>0</v>
      </c>
      <c r="AY589" s="11">
        <v>0</v>
      </c>
      <c r="AZ589" s="10" t="s">
        <v>516</v>
      </c>
    </row>
    <row r="590" spans="1:52" ht="33.75" customHeight="1">
      <c r="A590" s="10" t="s">
        <v>518</v>
      </c>
      <c r="B590" s="16"/>
      <c r="C590" s="16" t="s">
        <v>499</v>
      </c>
      <c r="D590" s="16"/>
      <c r="E590" s="16" t="s">
        <v>519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7"/>
      <c r="W590" s="17"/>
      <c r="X590" s="17"/>
      <c r="Y590" s="17"/>
      <c r="Z590" s="19" t="s">
        <v>518</v>
      </c>
      <c r="AA590" s="24">
        <v>1020</v>
      </c>
      <c r="AB590" s="24">
        <v>0</v>
      </c>
      <c r="AC590" s="24">
        <v>0</v>
      </c>
      <c r="AD590" s="24">
        <v>0</v>
      </c>
      <c r="AE590" s="24">
        <v>0</v>
      </c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>
        <v>1800</v>
      </c>
      <c r="AQ590" s="24">
        <v>0</v>
      </c>
      <c r="AR590" s="24">
        <v>0</v>
      </c>
      <c r="AS590" s="24">
        <v>0</v>
      </c>
      <c r="AT590" s="24">
        <v>0</v>
      </c>
      <c r="AU590" s="24">
        <v>1800</v>
      </c>
      <c r="AV590" s="11">
        <v>0</v>
      </c>
      <c r="AW590" s="11">
        <v>0</v>
      </c>
      <c r="AX590" s="11">
        <v>0</v>
      </c>
      <c r="AY590" s="11">
        <v>0</v>
      </c>
      <c r="AZ590" s="10" t="s">
        <v>518</v>
      </c>
    </row>
    <row r="591" spans="1:52" ht="18.75" customHeight="1">
      <c r="A591" s="10" t="s">
        <v>59</v>
      </c>
      <c r="B591" s="16"/>
      <c r="C591" s="16" t="s">
        <v>499</v>
      </c>
      <c r="D591" s="16"/>
      <c r="E591" s="16" t="s">
        <v>519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60</v>
      </c>
      <c r="U591" s="16"/>
      <c r="V591" s="17"/>
      <c r="W591" s="17"/>
      <c r="X591" s="17"/>
      <c r="Y591" s="17"/>
      <c r="Z591" s="19" t="s">
        <v>59</v>
      </c>
      <c r="AA591" s="24">
        <v>1020</v>
      </c>
      <c r="AB591" s="24">
        <v>0</v>
      </c>
      <c r="AC591" s="24">
        <v>0</v>
      </c>
      <c r="AD591" s="24">
        <v>0</v>
      </c>
      <c r="AE591" s="24">
        <v>0</v>
      </c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>
        <v>1800</v>
      </c>
      <c r="AQ591" s="24">
        <v>0</v>
      </c>
      <c r="AR591" s="24">
        <v>0</v>
      </c>
      <c r="AS591" s="24">
        <v>0</v>
      </c>
      <c r="AT591" s="24">
        <v>0</v>
      </c>
      <c r="AU591" s="24">
        <v>1800</v>
      </c>
      <c r="AV591" s="11">
        <v>0</v>
      </c>
      <c r="AW591" s="11">
        <v>0</v>
      </c>
      <c r="AX591" s="11">
        <v>0</v>
      </c>
      <c r="AY591" s="11">
        <v>0</v>
      </c>
      <c r="AZ591" s="10" t="s">
        <v>59</v>
      </c>
    </row>
    <row r="592" spans="1:52" ht="34.15" customHeight="1">
      <c r="A592" s="10" t="s">
        <v>520</v>
      </c>
      <c r="B592" s="16"/>
      <c r="C592" s="16" t="s">
        <v>499</v>
      </c>
      <c r="D592" s="16"/>
      <c r="E592" s="16" t="s">
        <v>521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7"/>
      <c r="W592" s="17"/>
      <c r="X592" s="17"/>
      <c r="Y592" s="17"/>
      <c r="Z592" s="19" t="s">
        <v>520</v>
      </c>
      <c r="AA592" s="24">
        <v>2080</v>
      </c>
      <c r="AB592" s="24">
        <v>0</v>
      </c>
      <c r="AC592" s="24">
        <v>0</v>
      </c>
      <c r="AD592" s="24">
        <v>0</v>
      </c>
      <c r="AE592" s="24">
        <v>0</v>
      </c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>
        <v>0</v>
      </c>
      <c r="AQ592" s="24">
        <v>0</v>
      </c>
      <c r="AR592" s="24">
        <v>0</v>
      </c>
      <c r="AS592" s="24">
        <v>0</v>
      </c>
      <c r="AT592" s="24">
        <v>0</v>
      </c>
      <c r="AU592" s="24">
        <v>0</v>
      </c>
      <c r="AV592" s="11">
        <v>0</v>
      </c>
      <c r="AW592" s="11">
        <v>0</v>
      </c>
      <c r="AX592" s="11">
        <v>0</v>
      </c>
      <c r="AY592" s="11">
        <v>0</v>
      </c>
      <c r="AZ592" s="10" t="s">
        <v>520</v>
      </c>
    </row>
    <row r="593" spans="1:52" ht="18" customHeight="1">
      <c r="A593" s="10" t="s">
        <v>59</v>
      </c>
      <c r="B593" s="16"/>
      <c r="C593" s="16" t="s">
        <v>499</v>
      </c>
      <c r="D593" s="16"/>
      <c r="E593" s="16" t="s">
        <v>521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 t="s">
        <v>60</v>
      </c>
      <c r="U593" s="16"/>
      <c r="V593" s="17"/>
      <c r="W593" s="17"/>
      <c r="X593" s="17"/>
      <c r="Y593" s="17"/>
      <c r="Z593" s="19" t="s">
        <v>59</v>
      </c>
      <c r="AA593" s="24">
        <v>2080</v>
      </c>
      <c r="AB593" s="24">
        <v>0</v>
      </c>
      <c r="AC593" s="24">
        <v>0</v>
      </c>
      <c r="AD593" s="24">
        <v>0</v>
      </c>
      <c r="AE593" s="24">
        <v>0</v>
      </c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>
        <v>0</v>
      </c>
      <c r="AQ593" s="24">
        <v>0</v>
      </c>
      <c r="AR593" s="24">
        <v>0</v>
      </c>
      <c r="AS593" s="24">
        <v>0</v>
      </c>
      <c r="AT593" s="24">
        <v>0</v>
      </c>
      <c r="AU593" s="24">
        <v>0</v>
      </c>
      <c r="AV593" s="11">
        <v>0</v>
      </c>
      <c r="AW593" s="11">
        <v>0</v>
      </c>
      <c r="AX593" s="11">
        <v>0</v>
      </c>
      <c r="AY593" s="11">
        <v>0</v>
      </c>
      <c r="AZ593" s="10" t="s">
        <v>59</v>
      </c>
    </row>
    <row r="594" spans="1:52" ht="65.25" customHeight="1">
      <c r="A594" s="10" t="s">
        <v>522</v>
      </c>
      <c r="B594" s="16"/>
      <c r="C594" s="16" t="s">
        <v>499</v>
      </c>
      <c r="D594" s="16"/>
      <c r="E594" s="16" t="s">
        <v>523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7"/>
      <c r="W594" s="17"/>
      <c r="X594" s="17"/>
      <c r="Y594" s="17"/>
      <c r="Z594" s="19" t="s">
        <v>522</v>
      </c>
      <c r="AA594" s="24">
        <v>50</v>
      </c>
      <c r="AB594" s="24">
        <v>0</v>
      </c>
      <c r="AC594" s="24">
        <v>0</v>
      </c>
      <c r="AD594" s="24">
        <v>0</v>
      </c>
      <c r="AE594" s="24">
        <v>0</v>
      </c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>
        <v>400</v>
      </c>
      <c r="AQ594" s="24">
        <v>0</v>
      </c>
      <c r="AR594" s="24">
        <v>0</v>
      </c>
      <c r="AS594" s="24">
        <v>0</v>
      </c>
      <c r="AT594" s="24">
        <v>0</v>
      </c>
      <c r="AU594" s="24">
        <v>400</v>
      </c>
      <c r="AV594" s="11">
        <v>0</v>
      </c>
      <c r="AW594" s="11">
        <v>0</v>
      </c>
      <c r="AX594" s="11">
        <v>0</v>
      </c>
      <c r="AY594" s="11">
        <v>0</v>
      </c>
      <c r="AZ594" s="10" t="s">
        <v>522</v>
      </c>
    </row>
    <row r="595" spans="1:52" ht="17.25" customHeight="1">
      <c r="A595" s="10" t="s">
        <v>524</v>
      </c>
      <c r="B595" s="16"/>
      <c r="C595" s="16" t="s">
        <v>499</v>
      </c>
      <c r="D595" s="16"/>
      <c r="E595" s="16" t="s">
        <v>525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7"/>
      <c r="W595" s="17"/>
      <c r="X595" s="17"/>
      <c r="Y595" s="17"/>
      <c r="Z595" s="19" t="s">
        <v>524</v>
      </c>
      <c r="AA595" s="24">
        <v>50</v>
      </c>
      <c r="AB595" s="24">
        <v>0</v>
      </c>
      <c r="AC595" s="24">
        <v>0</v>
      </c>
      <c r="AD595" s="24">
        <v>0</v>
      </c>
      <c r="AE595" s="24">
        <v>0</v>
      </c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>
        <v>200</v>
      </c>
      <c r="AQ595" s="24">
        <v>0</v>
      </c>
      <c r="AR595" s="24">
        <v>0</v>
      </c>
      <c r="AS595" s="24">
        <v>0</v>
      </c>
      <c r="AT595" s="24">
        <v>0</v>
      </c>
      <c r="AU595" s="24">
        <v>200</v>
      </c>
      <c r="AV595" s="11">
        <v>0</v>
      </c>
      <c r="AW595" s="11">
        <v>0</v>
      </c>
      <c r="AX595" s="11">
        <v>0</v>
      </c>
      <c r="AY595" s="11">
        <v>0</v>
      </c>
      <c r="AZ595" s="10" t="s">
        <v>524</v>
      </c>
    </row>
    <row r="596" spans="1:52" ht="51.4" customHeight="1">
      <c r="A596" s="10" t="s">
        <v>50</v>
      </c>
      <c r="B596" s="16"/>
      <c r="C596" s="16" t="s">
        <v>499</v>
      </c>
      <c r="D596" s="16"/>
      <c r="E596" s="16" t="s">
        <v>525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51</v>
      </c>
      <c r="U596" s="16"/>
      <c r="V596" s="17"/>
      <c r="W596" s="17"/>
      <c r="X596" s="17"/>
      <c r="Y596" s="17"/>
      <c r="Z596" s="19" t="s">
        <v>50</v>
      </c>
      <c r="AA596" s="24">
        <v>50</v>
      </c>
      <c r="AB596" s="24">
        <v>0</v>
      </c>
      <c r="AC596" s="24">
        <v>0</v>
      </c>
      <c r="AD596" s="24">
        <v>0</v>
      </c>
      <c r="AE596" s="24">
        <v>0</v>
      </c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>
        <v>200</v>
      </c>
      <c r="AQ596" s="24">
        <v>0</v>
      </c>
      <c r="AR596" s="24">
        <v>0</v>
      </c>
      <c r="AS596" s="24">
        <v>0</v>
      </c>
      <c r="AT596" s="24">
        <v>0</v>
      </c>
      <c r="AU596" s="24">
        <v>200</v>
      </c>
      <c r="AV596" s="11">
        <v>0</v>
      </c>
      <c r="AW596" s="11">
        <v>0</v>
      </c>
      <c r="AX596" s="11">
        <v>0</v>
      </c>
      <c r="AY596" s="11">
        <v>0</v>
      </c>
      <c r="AZ596" s="10" t="s">
        <v>50</v>
      </c>
    </row>
    <row r="597" spans="1:52" ht="68.45" customHeight="1">
      <c r="A597" s="10" t="s">
        <v>526</v>
      </c>
      <c r="B597" s="16"/>
      <c r="C597" s="16" t="s">
        <v>499</v>
      </c>
      <c r="D597" s="16"/>
      <c r="E597" s="16" t="s">
        <v>527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7"/>
      <c r="W597" s="17"/>
      <c r="X597" s="17"/>
      <c r="Y597" s="17"/>
      <c r="Z597" s="19" t="s">
        <v>526</v>
      </c>
      <c r="AA597" s="24">
        <v>0</v>
      </c>
      <c r="AB597" s="24">
        <v>0</v>
      </c>
      <c r="AC597" s="24">
        <v>0</v>
      </c>
      <c r="AD597" s="24">
        <v>0</v>
      </c>
      <c r="AE597" s="24">
        <v>0</v>
      </c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>
        <v>200</v>
      </c>
      <c r="AQ597" s="24">
        <v>0</v>
      </c>
      <c r="AR597" s="24">
        <v>0</v>
      </c>
      <c r="AS597" s="24">
        <v>0</v>
      </c>
      <c r="AT597" s="24">
        <v>0</v>
      </c>
      <c r="AU597" s="24">
        <v>200</v>
      </c>
      <c r="AV597" s="11">
        <v>0</v>
      </c>
      <c r="AW597" s="11">
        <v>0</v>
      </c>
      <c r="AX597" s="11">
        <v>0</v>
      </c>
      <c r="AY597" s="11">
        <v>0</v>
      </c>
      <c r="AZ597" s="10" t="s">
        <v>526</v>
      </c>
    </row>
    <row r="598" spans="1:52" ht="51.4" customHeight="1">
      <c r="A598" s="10" t="s">
        <v>50</v>
      </c>
      <c r="B598" s="16"/>
      <c r="C598" s="16" t="s">
        <v>499</v>
      </c>
      <c r="D598" s="16"/>
      <c r="E598" s="16" t="s">
        <v>527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51</v>
      </c>
      <c r="U598" s="16"/>
      <c r="V598" s="17"/>
      <c r="W598" s="17"/>
      <c r="X598" s="17"/>
      <c r="Y598" s="17"/>
      <c r="Z598" s="19" t="s">
        <v>50</v>
      </c>
      <c r="AA598" s="24">
        <v>0</v>
      </c>
      <c r="AB598" s="24">
        <v>0</v>
      </c>
      <c r="AC598" s="24">
        <v>0</v>
      </c>
      <c r="AD598" s="24">
        <v>0</v>
      </c>
      <c r="AE598" s="24">
        <v>0</v>
      </c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>
        <v>200</v>
      </c>
      <c r="AQ598" s="24">
        <v>0</v>
      </c>
      <c r="AR598" s="24">
        <v>0</v>
      </c>
      <c r="AS598" s="24">
        <v>0</v>
      </c>
      <c r="AT598" s="24">
        <v>0</v>
      </c>
      <c r="AU598" s="24">
        <v>200</v>
      </c>
      <c r="AV598" s="11">
        <v>0</v>
      </c>
      <c r="AW598" s="11">
        <v>0</v>
      </c>
      <c r="AX598" s="11">
        <v>0</v>
      </c>
      <c r="AY598" s="11">
        <v>0</v>
      </c>
      <c r="AZ598" s="10" t="s">
        <v>50</v>
      </c>
    </row>
    <row r="599" spans="1:52" ht="34.15" customHeight="1">
      <c r="A599" s="10" t="s">
        <v>528</v>
      </c>
      <c r="B599" s="16"/>
      <c r="C599" s="16" t="s">
        <v>499</v>
      </c>
      <c r="D599" s="16"/>
      <c r="E599" s="16" t="s">
        <v>529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7"/>
      <c r="W599" s="17"/>
      <c r="X599" s="17"/>
      <c r="Y599" s="17"/>
      <c r="Z599" s="19" t="s">
        <v>528</v>
      </c>
      <c r="AA599" s="24">
        <v>731.06</v>
      </c>
      <c r="AB599" s="24">
        <v>0.71</v>
      </c>
      <c r="AC599" s="24">
        <v>0.35</v>
      </c>
      <c r="AD599" s="24">
        <v>0</v>
      </c>
      <c r="AE599" s="24">
        <v>0</v>
      </c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>
        <v>1000.32</v>
      </c>
      <c r="AQ599" s="24">
        <v>0.23</v>
      </c>
      <c r="AR599" s="24">
        <v>0.09</v>
      </c>
      <c r="AS599" s="24">
        <v>0</v>
      </c>
      <c r="AT599" s="24">
        <v>0</v>
      </c>
      <c r="AU599" s="24">
        <v>1000</v>
      </c>
      <c r="AV599" s="11">
        <v>0</v>
      </c>
      <c r="AW599" s="11">
        <v>0</v>
      </c>
      <c r="AX599" s="11">
        <v>0</v>
      </c>
      <c r="AY599" s="11">
        <v>0</v>
      </c>
      <c r="AZ599" s="10" t="s">
        <v>528</v>
      </c>
    </row>
    <row r="600" spans="1:52" ht="50.25" customHeight="1">
      <c r="A600" s="10" t="s">
        <v>530</v>
      </c>
      <c r="B600" s="16"/>
      <c r="C600" s="16" t="s">
        <v>499</v>
      </c>
      <c r="D600" s="16"/>
      <c r="E600" s="16" t="s">
        <v>531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7"/>
      <c r="W600" s="17"/>
      <c r="X600" s="17"/>
      <c r="Y600" s="17"/>
      <c r="Z600" s="19" t="s">
        <v>530</v>
      </c>
      <c r="AA600" s="24">
        <v>1.06</v>
      </c>
      <c r="AB600" s="24">
        <v>0.71</v>
      </c>
      <c r="AC600" s="24">
        <v>0.35</v>
      </c>
      <c r="AD600" s="24">
        <v>0</v>
      </c>
      <c r="AE600" s="24">
        <v>0</v>
      </c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>
        <v>0.32</v>
      </c>
      <c r="AQ600" s="24">
        <v>0.23</v>
      </c>
      <c r="AR600" s="24">
        <v>0.09</v>
      </c>
      <c r="AS600" s="24">
        <v>0</v>
      </c>
      <c r="AT600" s="24">
        <v>0</v>
      </c>
      <c r="AU600" s="24">
        <v>0</v>
      </c>
      <c r="AV600" s="11">
        <v>0</v>
      </c>
      <c r="AW600" s="11">
        <v>0</v>
      </c>
      <c r="AX600" s="11">
        <v>0</v>
      </c>
      <c r="AY600" s="11">
        <v>0</v>
      </c>
      <c r="AZ600" s="10" t="s">
        <v>530</v>
      </c>
    </row>
    <row r="601" spans="1:52" ht="81" customHeight="1">
      <c r="A601" s="10" t="s">
        <v>532</v>
      </c>
      <c r="B601" s="16"/>
      <c r="C601" s="16" t="s">
        <v>499</v>
      </c>
      <c r="D601" s="16"/>
      <c r="E601" s="16" t="s">
        <v>533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7"/>
      <c r="W601" s="17"/>
      <c r="X601" s="17"/>
      <c r="Y601" s="17"/>
      <c r="Z601" s="19" t="s">
        <v>532</v>
      </c>
      <c r="AA601" s="24">
        <v>0.09</v>
      </c>
      <c r="AB601" s="24">
        <v>0</v>
      </c>
      <c r="AC601" s="24">
        <v>0.09</v>
      </c>
      <c r="AD601" s="24">
        <v>0</v>
      </c>
      <c r="AE601" s="24">
        <v>0</v>
      </c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>
        <v>0</v>
      </c>
      <c r="AQ601" s="24">
        <v>0</v>
      </c>
      <c r="AR601" s="24">
        <v>0</v>
      </c>
      <c r="AS601" s="24">
        <v>0</v>
      </c>
      <c r="AT601" s="24">
        <v>0</v>
      </c>
      <c r="AU601" s="24">
        <v>0</v>
      </c>
      <c r="AV601" s="11">
        <v>0</v>
      </c>
      <c r="AW601" s="11">
        <v>0</v>
      </c>
      <c r="AX601" s="11">
        <v>0</v>
      </c>
      <c r="AY601" s="11">
        <v>0</v>
      </c>
      <c r="AZ601" s="10" t="s">
        <v>532</v>
      </c>
    </row>
    <row r="602" spans="1:52" ht="19.5" customHeight="1">
      <c r="A602" s="10" t="s">
        <v>59</v>
      </c>
      <c r="B602" s="16"/>
      <c r="C602" s="16" t="s">
        <v>499</v>
      </c>
      <c r="D602" s="16"/>
      <c r="E602" s="16" t="s">
        <v>533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 t="s">
        <v>60</v>
      </c>
      <c r="U602" s="16"/>
      <c r="V602" s="17"/>
      <c r="W602" s="17"/>
      <c r="X602" s="17"/>
      <c r="Y602" s="17"/>
      <c r="Z602" s="19" t="s">
        <v>59</v>
      </c>
      <c r="AA602" s="24">
        <v>0.09</v>
      </c>
      <c r="AB602" s="24">
        <v>0</v>
      </c>
      <c r="AC602" s="24">
        <v>0.09</v>
      </c>
      <c r="AD602" s="24">
        <v>0</v>
      </c>
      <c r="AE602" s="24">
        <v>0</v>
      </c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>
        <v>0</v>
      </c>
      <c r="AQ602" s="24">
        <v>0</v>
      </c>
      <c r="AR602" s="24">
        <v>0</v>
      </c>
      <c r="AS602" s="24">
        <v>0</v>
      </c>
      <c r="AT602" s="24">
        <v>0</v>
      </c>
      <c r="AU602" s="24">
        <v>0</v>
      </c>
      <c r="AV602" s="11">
        <v>0</v>
      </c>
      <c r="AW602" s="11">
        <v>0</v>
      </c>
      <c r="AX602" s="11">
        <v>0</v>
      </c>
      <c r="AY602" s="11">
        <v>0</v>
      </c>
      <c r="AZ602" s="10" t="s">
        <v>59</v>
      </c>
    </row>
    <row r="603" spans="1:52" ht="49.5" customHeight="1">
      <c r="A603" s="10" t="s">
        <v>534</v>
      </c>
      <c r="B603" s="16"/>
      <c r="C603" s="16" t="s">
        <v>499</v>
      </c>
      <c r="D603" s="16"/>
      <c r="E603" s="16" t="s">
        <v>535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7"/>
      <c r="W603" s="17"/>
      <c r="X603" s="17"/>
      <c r="Y603" s="17"/>
      <c r="Z603" s="19" t="s">
        <v>534</v>
      </c>
      <c r="AA603" s="24">
        <v>0.97</v>
      </c>
      <c r="AB603" s="24">
        <v>0.71</v>
      </c>
      <c r="AC603" s="24">
        <v>0.26</v>
      </c>
      <c r="AD603" s="24">
        <v>0</v>
      </c>
      <c r="AE603" s="24">
        <v>0</v>
      </c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>
        <v>0.32</v>
      </c>
      <c r="AQ603" s="24">
        <v>0.23</v>
      </c>
      <c r="AR603" s="24">
        <v>0.09</v>
      </c>
      <c r="AS603" s="24">
        <v>0</v>
      </c>
      <c r="AT603" s="24">
        <v>0</v>
      </c>
      <c r="AU603" s="24">
        <v>0</v>
      </c>
      <c r="AV603" s="11">
        <v>0</v>
      </c>
      <c r="AW603" s="11">
        <v>0</v>
      </c>
      <c r="AX603" s="11">
        <v>0</v>
      </c>
      <c r="AY603" s="11">
        <v>0</v>
      </c>
      <c r="AZ603" s="10" t="s">
        <v>534</v>
      </c>
    </row>
    <row r="604" spans="1:52" ht="19.5" customHeight="1">
      <c r="A604" s="10" t="s">
        <v>59</v>
      </c>
      <c r="B604" s="16"/>
      <c r="C604" s="16" t="s">
        <v>499</v>
      </c>
      <c r="D604" s="16"/>
      <c r="E604" s="16" t="s">
        <v>535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 t="s">
        <v>60</v>
      </c>
      <c r="U604" s="16"/>
      <c r="V604" s="17"/>
      <c r="W604" s="17"/>
      <c r="X604" s="17"/>
      <c r="Y604" s="17"/>
      <c r="Z604" s="19" t="s">
        <v>59</v>
      </c>
      <c r="AA604" s="24">
        <v>0.97</v>
      </c>
      <c r="AB604" s="24">
        <v>0.71</v>
      </c>
      <c r="AC604" s="24">
        <v>0.26</v>
      </c>
      <c r="AD604" s="24">
        <v>0</v>
      </c>
      <c r="AE604" s="24">
        <v>0</v>
      </c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>
        <v>0.32</v>
      </c>
      <c r="AQ604" s="24">
        <v>0.23</v>
      </c>
      <c r="AR604" s="24">
        <v>0.09</v>
      </c>
      <c r="AS604" s="24">
        <v>0</v>
      </c>
      <c r="AT604" s="24">
        <v>0</v>
      </c>
      <c r="AU604" s="24">
        <v>0</v>
      </c>
      <c r="AV604" s="11">
        <v>0</v>
      </c>
      <c r="AW604" s="11">
        <v>0</v>
      </c>
      <c r="AX604" s="11">
        <v>0</v>
      </c>
      <c r="AY604" s="11">
        <v>0</v>
      </c>
      <c r="AZ604" s="10" t="s">
        <v>59</v>
      </c>
    </row>
    <row r="605" spans="1:52" ht="128.25" customHeight="1">
      <c r="A605" s="12" t="s">
        <v>536</v>
      </c>
      <c r="B605" s="16"/>
      <c r="C605" s="16" t="s">
        <v>499</v>
      </c>
      <c r="D605" s="16"/>
      <c r="E605" s="16" t="s">
        <v>537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7"/>
      <c r="W605" s="17"/>
      <c r="X605" s="17"/>
      <c r="Y605" s="17"/>
      <c r="Z605" s="20" t="s">
        <v>536</v>
      </c>
      <c r="AA605" s="24">
        <v>730</v>
      </c>
      <c r="AB605" s="24">
        <v>0</v>
      </c>
      <c r="AC605" s="24">
        <v>0</v>
      </c>
      <c r="AD605" s="24">
        <v>0</v>
      </c>
      <c r="AE605" s="24">
        <v>0</v>
      </c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>
        <v>1000</v>
      </c>
      <c r="AQ605" s="24">
        <v>0</v>
      </c>
      <c r="AR605" s="24">
        <v>0</v>
      </c>
      <c r="AS605" s="24">
        <v>0</v>
      </c>
      <c r="AT605" s="24">
        <v>0</v>
      </c>
      <c r="AU605" s="24">
        <v>1000</v>
      </c>
      <c r="AV605" s="11">
        <v>0</v>
      </c>
      <c r="AW605" s="11">
        <v>0</v>
      </c>
      <c r="AX605" s="11">
        <v>0</v>
      </c>
      <c r="AY605" s="11">
        <v>0</v>
      </c>
      <c r="AZ605" s="12" t="s">
        <v>536</v>
      </c>
    </row>
    <row r="606" spans="1:52" ht="174" customHeight="1">
      <c r="A606" s="12" t="s">
        <v>538</v>
      </c>
      <c r="B606" s="16"/>
      <c r="C606" s="16" t="s">
        <v>499</v>
      </c>
      <c r="D606" s="16"/>
      <c r="E606" s="16" t="s">
        <v>539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7"/>
      <c r="W606" s="17"/>
      <c r="X606" s="17"/>
      <c r="Y606" s="17"/>
      <c r="Z606" s="20" t="s">
        <v>538</v>
      </c>
      <c r="AA606" s="24">
        <v>700</v>
      </c>
      <c r="AB606" s="24">
        <v>0</v>
      </c>
      <c r="AC606" s="24">
        <v>0</v>
      </c>
      <c r="AD606" s="24">
        <v>0</v>
      </c>
      <c r="AE606" s="24">
        <v>0</v>
      </c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>
        <v>910</v>
      </c>
      <c r="AQ606" s="24">
        <v>0</v>
      </c>
      <c r="AR606" s="24">
        <v>0</v>
      </c>
      <c r="AS606" s="24">
        <v>0</v>
      </c>
      <c r="AT606" s="24">
        <v>0</v>
      </c>
      <c r="AU606" s="24">
        <v>910</v>
      </c>
      <c r="AV606" s="11">
        <v>0</v>
      </c>
      <c r="AW606" s="11">
        <v>0</v>
      </c>
      <c r="AX606" s="11">
        <v>0</v>
      </c>
      <c r="AY606" s="11">
        <v>0</v>
      </c>
      <c r="AZ606" s="12" t="s">
        <v>538</v>
      </c>
    </row>
    <row r="607" spans="1:52" ht="18.75" customHeight="1">
      <c r="A607" s="10" t="s">
        <v>59</v>
      </c>
      <c r="B607" s="16"/>
      <c r="C607" s="16" t="s">
        <v>499</v>
      </c>
      <c r="D607" s="16"/>
      <c r="E607" s="16" t="s">
        <v>539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 t="s">
        <v>60</v>
      </c>
      <c r="U607" s="16"/>
      <c r="V607" s="17"/>
      <c r="W607" s="17"/>
      <c r="X607" s="17"/>
      <c r="Y607" s="17"/>
      <c r="Z607" s="19" t="s">
        <v>59</v>
      </c>
      <c r="AA607" s="24">
        <v>700</v>
      </c>
      <c r="AB607" s="24">
        <v>0</v>
      </c>
      <c r="AC607" s="24">
        <v>0</v>
      </c>
      <c r="AD607" s="24">
        <v>0</v>
      </c>
      <c r="AE607" s="24">
        <v>0</v>
      </c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>
        <v>910</v>
      </c>
      <c r="AQ607" s="24">
        <v>0</v>
      </c>
      <c r="AR607" s="24">
        <v>0</v>
      </c>
      <c r="AS607" s="24">
        <v>0</v>
      </c>
      <c r="AT607" s="24">
        <v>0</v>
      </c>
      <c r="AU607" s="24">
        <v>910</v>
      </c>
      <c r="AV607" s="11">
        <v>0</v>
      </c>
      <c r="AW607" s="11">
        <v>0</v>
      </c>
      <c r="AX607" s="11">
        <v>0</v>
      </c>
      <c r="AY607" s="11">
        <v>0</v>
      </c>
      <c r="AZ607" s="10" t="s">
        <v>59</v>
      </c>
    </row>
    <row r="608" spans="1:52" ht="66.75" customHeight="1">
      <c r="A608" s="10" t="s">
        <v>540</v>
      </c>
      <c r="B608" s="16"/>
      <c r="C608" s="16" t="s">
        <v>499</v>
      </c>
      <c r="D608" s="16"/>
      <c r="E608" s="16" t="s">
        <v>541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7"/>
      <c r="W608" s="17"/>
      <c r="X608" s="17"/>
      <c r="Y608" s="17"/>
      <c r="Z608" s="19" t="s">
        <v>540</v>
      </c>
      <c r="AA608" s="24">
        <v>20</v>
      </c>
      <c r="AB608" s="24">
        <v>0</v>
      </c>
      <c r="AC608" s="24">
        <v>0</v>
      </c>
      <c r="AD608" s="24">
        <v>0</v>
      </c>
      <c r="AE608" s="24">
        <v>0</v>
      </c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>
        <v>80</v>
      </c>
      <c r="AQ608" s="24">
        <v>0</v>
      </c>
      <c r="AR608" s="24">
        <v>0</v>
      </c>
      <c r="AS608" s="24">
        <v>0</v>
      </c>
      <c r="AT608" s="24">
        <v>0</v>
      </c>
      <c r="AU608" s="24">
        <v>80</v>
      </c>
      <c r="AV608" s="11">
        <v>0</v>
      </c>
      <c r="AW608" s="11">
        <v>0</v>
      </c>
      <c r="AX608" s="11">
        <v>0</v>
      </c>
      <c r="AY608" s="11">
        <v>0</v>
      </c>
      <c r="AZ608" s="10" t="s">
        <v>540</v>
      </c>
    </row>
    <row r="609" spans="1:52" ht="51.4" customHeight="1">
      <c r="A609" s="10" t="s">
        <v>50</v>
      </c>
      <c r="B609" s="16"/>
      <c r="C609" s="16" t="s">
        <v>499</v>
      </c>
      <c r="D609" s="16"/>
      <c r="E609" s="16" t="s">
        <v>541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51</v>
      </c>
      <c r="U609" s="16"/>
      <c r="V609" s="17"/>
      <c r="W609" s="17"/>
      <c r="X609" s="17"/>
      <c r="Y609" s="17"/>
      <c r="Z609" s="19" t="s">
        <v>50</v>
      </c>
      <c r="AA609" s="24">
        <v>20</v>
      </c>
      <c r="AB609" s="24">
        <v>0</v>
      </c>
      <c r="AC609" s="24">
        <v>0</v>
      </c>
      <c r="AD609" s="24">
        <v>0</v>
      </c>
      <c r="AE609" s="24">
        <v>0</v>
      </c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>
        <v>80</v>
      </c>
      <c r="AQ609" s="24">
        <v>0</v>
      </c>
      <c r="AR609" s="24">
        <v>0</v>
      </c>
      <c r="AS609" s="24">
        <v>0</v>
      </c>
      <c r="AT609" s="24">
        <v>0</v>
      </c>
      <c r="AU609" s="24">
        <v>80</v>
      </c>
      <c r="AV609" s="11">
        <v>0</v>
      </c>
      <c r="AW609" s="11">
        <v>0</v>
      </c>
      <c r="AX609" s="11">
        <v>0</v>
      </c>
      <c r="AY609" s="11">
        <v>0</v>
      </c>
      <c r="AZ609" s="10" t="s">
        <v>50</v>
      </c>
    </row>
    <row r="610" spans="1:52" ht="33" customHeight="1">
      <c r="A610" s="10" t="s">
        <v>542</v>
      </c>
      <c r="B610" s="16"/>
      <c r="C610" s="16" t="s">
        <v>499</v>
      </c>
      <c r="D610" s="16"/>
      <c r="E610" s="16" t="s">
        <v>543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7"/>
      <c r="W610" s="17"/>
      <c r="X610" s="17"/>
      <c r="Y610" s="17"/>
      <c r="Z610" s="19" t="s">
        <v>542</v>
      </c>
      <c r="AA610" s="24">
        <v>10</v>
      </c>
      <c r="AB610" s="24">
        <v>0</v>
      </c>
      <c r="AC610" s="24">
        <v>0</v>
      </c>
      <c r="AD610" s="24">
        <v>0</v>
      </c>
      <c r="AE610" s="24">
        <v>0</v>
      </c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>
        <v>10</v>
      </c>
      <c r="AQ610" s="24">
        <v>0</v>
      </c>
      <c r="AR610" s="24">
        <v>0</v>
      </c>
      <c r="AS610" s="24">
        <v>0</v>
      </c>
      <c r="AT610" s="24">
        <v>0</v>
      </c>
      <c r="AU610" s="24">
        <v>10</v>
      </c>
      <c r="AV610" s="11">
        <v>0</v>
      </c>
      <c r="AW610" s="11">
        <v>0</v>
      </c>
      <c r="AX610" s="11">
        <v>0</v>
      </c>
      <c r="AY610" s="11">
        <v>0</v>
      </c>
      <c r="AZ610" s="10" t="s">
        <v>542</v>
      </c>
    </row>
    <row r="611" spans="1:52" ht="51.4" customHeight="1">
      <c r="A611" s="10" t="s">
        <v>50</v>
      </c>
      <c r="B611" s="16"/>
      <c r="C611" s="16" t="s">
        <v>499</v>
      </c>
      <c r="D611" s="16"/>
      <c r="E611" s="16" t="s">
        <v>543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51</v>
      </c>
      <c r="U611" s="16"/>
      <c r="V611" s="17"/>
      <c r="W611" s="17"/>
      <c r="X611" s="17"/>
      <c r="Y611" s="17"/>
      <c r="Z611" s="19" t="s">
        <v>50</v>
      </c>
      <c r="AA611" s="24">
        <v>10</v>
      </c>
      <c r="AB611" s="24">
        <v>0</v>
      </c>
      <c r="AC611" s="24">
        <v>0</v>
      </c>
      <c r="AD611" s="24">
        <v>0</v>
      </c>
      <c r="AE611" s="24">
        <v>0</v>
      </c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>
        <v>10</v>
      </c>
      <c r="AQ611" s="24">
        <v>0</v>
      </c>
      <c r="AR611" s="24">
        <v>0</v>
      </c>
      <c r="AS611" s="24">
        <v>0</v>
      </c>
      <c r="AT611" s="24">
        <v>0</v>
      </c>
      <c r="AU611" s="24">
        <v>10</v>
      </c>
      <c r="AV611" s="11">
        <v>0</v>
      </c>
      <c r="AW611" s="11">
        <v>0</v>
      </c>
      <c r="AX611" s="11">
        <v>0</v>
      </c>
      <c r="AY611" s="11">
        <v>0</v>
      </c>
      <c r="AZ611" s="10" t="s">
        <v>50</v>
      </c>
    </row>
    <row r="612" spans="1:52" ht="51.4" customHeight="1">
      <c r="A612" s="10" t="s">
        <v>41</v>
      </c>
      <c r="B612" s="16"/>
      <c r="C612" s="16" t="s">
        <v>499</v>
      </c>
      <c r="D612" s="16"/>
      <c r="E612" s="16" t="s">
        <v>43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7"/>
      <c r="W612" s="17"/>
      <c r="X612" s="17"/>
      <c r="Y612" s="17"/>
      <c r="Z612" s="19" t="s">
        <v>41</v>
      </c>
      <c r="AA612" s="24">
        <v>1871.63</v>
      </c>
      <c r="AB612" s="24">
        <v>0</v>
      </c>
      <c r="AC612" s="24">
        <v>521.79999999999995</v>
      </c>
      <c r="AD612" s="24">
        <v>0</v>
      </c>
      <c r="AE612" s="24">
        <v>0</v>
      </c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>
        <v>1823.29</v>
      </c>
      <c r="AQ612" s="24">
        <v>0</v>
      </c>
      <c r="AR612" s="24">
        <v>521.79999999999995</v>
      </c>
      <c r="AS612" s="24">
        <v>0</v>
      </c>
      <c r="AT612" s="24">
        <v>0</v>
      </c>
      <c r="AU612" s="24">
        <v>1823.29</v>
      </c>
      <c r="AV612" s="11">
        <v>0</v>
      </c>
      <c r="AW612" s="11">
        <v>521.79999999999995</v>
      </c>
      <c r="AX612" s="11">
        <v>0</v>
      </c>
      <c r="AY612" s="11">
        <v>0</v>
      </c>
      <c r="AZ612" s="10" t="s">
        <v>41</v>
      </c>
    </row>
    <row r="613" spans="1:52" ht="34.15" customHeight="1">
      <c r="A613" s="10" t="s">
        <v>44</v>
      </c>
      <c r="B613" s="16"/>
      <c r="C613" s="16" t="s">
        <v>499</v>
      </c>
      <c r="D613" s="16"/>
      <c r="E613" s="16" t="s">
        <v>45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7"/>
      <c r="W613" s="17"/>
      <c r="X613" s="17"/>
      <c r="Y613" s="17"/>
      <c r="Z613" s="19" t="s">
        <v>44</v>
      </c>
      <c r="AA613" s="24">
        <v>1871.63</v>
      </c>
      <c r="AB613" s="24">
        <v>0</v>
      </c>
      <c r="AC613" s="24">
        <v>521.79999999999995</v>
      </c>
      <c r="AD613" s="24">
        <v>0</v>
      </c>
      <c r="AE613" s="24">
        <v>0</v>
      </c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>
        <v>1823.29</v>
      </c>
      <c r="AQ613" s="24">
        <v>0</v>
      </c>
      <c r="AR613" s="24">
        <v>521.79999999999995</v>
      </c>
      <c r="AS613" s="24">
        <v>0</v>
      </c>
      <c r="AT613" s="24">
        <v>0</v>
      </c>
      <c r="AU613" s="24">
        <v>1823.29</v>
      </c>
      <c r="AV613" s="11">
        <v>0</v>
      </c>
      <c r="AW613" s="11">
        <v>521.79999999999995</v>
      </c>
      <c r="AX613" s="11">
        <v>0</v>
      </c>
      <c r="AY613" s="11">
        <v>0</v>
      </c>
      <c r="AZ613" s="10" t="s">
        <v>44</v>
      </c>
    </row>
    <row r="614" spans="1:52" ht="68.45" customHeight="1">
      <c r="A614" s="10" t="s">
        <v>544</v>
      </c>
      <c r="B614" s="16"/>
      <c r="C614" s="16" t="s">
        <v>499</v>
      </c>
      <c r="D614" s="16"/>
      <c r="E614" s="16" t="s">
        <v>545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7"/>
      <c r="W614" s="17"/>
      <c r="X614" s="17"/>
      <c r="Y614" s="17"/>
      <c r="Z614" s="19" t="s">
        <v>544</v>
      </c>
      <c r="AA614" s="24">
        <v>521.79999999999995</v>
      </c>
      <c r="AB614" s="24">
        <v>0</v>
      </c>
      <c r="AC614" s="24">
        <v>521.79999999999995</v>
      </c>
      <c r="AD614" s="24">
        <v>0</v>
      </c>
      <c r="AE614" s="24">
        <v>0</v>
      </c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>
        <v>521.79999999999995</v>
      </c>
      <c r="AQ614" s="24">
        <v>0</v>
      </c>
      <c r="AR614" s="24">
        <v>521.79999999999995</v>
      </c>
      <c r="AS614" s="24">
        <v>0</v>
      </c>
      <c r="AT614" s="24">
        <v>0</v>
      </c>
      <c r="AU614" s="24">
        <v>521.79999999999995</v>
      </c>
      <c r="AV614" s="11">
        <v>0</v>
      </c>
      <c r="AW614" s="11">
        <v>521.79999999999995</v>
      </c>
      <c r="AX614" s="11">
        <v>0</v>
      </c>
      <c r="AY614" s="11">
        <v>0</v>
      </c>
      <c r="AZ614" s="10" t="s">
        <v>544</v>
      </c>
    </row>
    <row r="615" spans="1:52" ht="96.75" customHeight="1">
      <c r="A615" s="10" t="s">
        <v>48</v>
      </c>
      <c r="B615" s="16"/>
      <c r="C615" s="16" t="s">
        <v>499</v>
      </c>
      <c r="D615" s="16"/>
      <c r="E615" s="16" t="s">
        <v>545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 t="s">
        <v>49</v>
      </c>
      <c r="U615" s="16"/>
      <c r="V615" s="17"/>
      <c r="W615" s="17"/>
      <c r="X615" s="17"/>
      <c r="Y615" s="17"/>
      <c r="Z615" s="19" t="s">
        <v>48</v>
      </c>
      <c r="AA615" s="24">
        <v>521.79999999999995</v>
      </c>
      <c r="AB615" s="24">
        <v>0</v>
      </c>
      <c r="AC615" s="24">
        <v>521.79999999999995</v>
      </c>
      <c r="AD615" s="24">
        <v>0</v>
      </c>
      <c r="AE615" s="24">
        <v>0</v>
      </c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>
        <v>521.79999999999995</v>
      </c>
      <c r="AQ615" s="24">
        <v>0</v>
      </c>
      <c r="AR615" s="24">
        <v>521.79999999999995</v>
      </c>
      <c r="AS615" s="24">
        <v>0</v>
      </c>
      <c r="AT615" s="24">
        <v>0</v>
      </c>
      <c r="AU615" s="24">
        <v>521.79999999999995</v>
      </c>
      <c r="AV615" s="11">
        <v>0</v>
      </c>
      <c r="AW615" s="11">
        <v>521.79999999999995</v>
      </c>
      <c r="AX615" s="11">
        <v>0</v>
      </c>
      <c r="AY615" s="11">
        <v>0</v>
      </c>
      <c r="AZ615" s="10" t="s">
        <v>48</v>
      </c>
    </row>
    <row r="616" spans="1:52" ht="34.15" customHeight="1">
      <c r="A616" s="10" t="s">
        <v>46</v>
      </c>
      <c r="B616" s="16"/>
      <c r="C616" s="16" t="s">
        <v>499</v>
      </c>
      <c r="D616" s="16"/>
      <c r="E616" s="16" t="s">
        <v>47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7"/>
      <c r="W616" s="17"/>
      <c r="X616" s="17"/>
      <c r="Y616" s="17"/>
      <c r="Z616" s="19" t="s">
        <v>46</v>
      </c>
      <c r="AA616" s="24">
        <v>1349.83</v>
      </c>
      <c r="AB616" s="24">
        <v>0</v>
      </c>
      <c r="AC616" s="24">
        <v>0</v>
      </c>
      <c r="AD616" s="24">
        <v>0</v>
      </c>
      <c r="AE616" s="24">
        <v>0</v>
      </c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>
        <v>1301.49</v>
      </c>
      <c r="AQ616" s="24">
        <v>0</v>
      </c>
      <c r="AR616" s="24">
        <v>0</v>
      </c>
      <c r="AS616" s="24">
        <v>0</v>
      </c>
      <c r="AT616" s="24">
        <v>0</v>
      </c>
      <c r="AU616" s="24">
        <v>1301.49</v>
      </c>
      <c r="AV616" s="11">
        <v>0</v>
      </c>
      <c r="AW616" s="11">
        <v>0</v>
      </c>
      <c r="AX616" s="11">
        <v>0</v>
      </c>
      <c r="AY616" s="11">
        <v>0</v>
      </c>
      <c r="AZ616" s="10" t="s">
        <v>46</v>
      </c>
    </row>
    <row r="617" spans="1:52" ht="97.5" customHeight="1">
      <c r="A617" s="10" t="s">
        <v>48</v>
      </c>
      <c r="B617" s="16"/>
      <c r="C617" s="16" t="s">
        <v>499</v>
      </c>
      <c r="D617" s="16"/>
      <c r="E617" s="16" t="s">
        <v>47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 t="s">
        <v>49</v>
      </c>
      <c r="U617" s="16"/>
      <c r="V617" s="17"/>
      <c r="W617" s="17"/>
      <c r="X617" s="17"/>
      <c r="Y617" s="17"/>
      <c r="Z617" s="19" t="s">
        <v>48</v>
      </c>
      <c r="AA617" s="24">
        <v>1256.83</v>
      </c>
      <c r="AB617" s="24">
        <v>0</v>
      </c>
      <c r="AC617" s="24">
        <v>0</v>
      </c>
      <c r="AD617" s="24">
        <v>0</v>
      </c>
      <c r="AE617" s="24">
        <v>0</v>
      </c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>
        <v>1208.49</v>
      </c>
      <c r="AQ617" s="24">
        <v>0</v>
      </c>
      <c r="AR617" s="24">
        <v>0</v>
      </c>
      <c r="AS617" s="24">
        <v>0</v>
      </c>
      <c r="AT617" s="24">
        <v>0</v>
      </c>
      <c r="AU617" s="24">
        <v>1208.49</v>
      </c>
      <c r="AV617" s="11">
        <v>0</v>
      </c>
      <c r="AW617" s="11">
        <v>0</v>
      </c>
      <c r="AX617" s="11">
        <v>0</v>
      </c>
      <c r="AY617" s="11">
        <v>0</v>
      </c>
      <c r="AZ617" s="10" t="s">
        <v>48</v>
      </c>
    </row>
    <row r="618" spans="1:52" ht="51.4" customHeight="1">
      <c r="A618" s="10" t="s">
        <v>50</v>
      </c>
      <c r="B618" s="16"/>
      <c r="C618" s="16" t="s">
        <v>499</v>
      </c>
      <c r="D618" s="16"/>
      <c r="E618" s="16" t="s">
        <v>47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 t="s">
        <v>51</v>
      </c>
      <c r="U618" s="16"/>
      <c r="V618" s="17"/>
      <c r="W618" s="17"/>
      <c r="X618" s="17"/>
      <c r="Y618" s="17"/>
      <c r="Z618" s="19" t="s">
        <v>50</v>
      </c>
      <c r="AA618" s="24">
        <v>93</v>
      </c>
      <c r="AB618" s="24">
        <v>0</v>
      </c>
      <c r="AC618" s="24">
        <v>0</v>
      </c>
      <c r="AD618" s="24">
        <v>0</v>
      </c>
      <c r="AE618" s="24">
        <v>0</v>
      </c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>
        <v>93</v>
      </c>
      <c r="AQ618" s="24">
        <v>0</v>
      </c>
      <c r="AR618" s="24">
        <v>0</v>
      </c>
      <c r="AS618" s="24">
        <v>0</v>
      </c>
      <c r="AT618" s="24">
        <v>0</v>
      </c>
      <c r="AU618" s="24">
        <v>93</v>
      </c>
      <c r="AV618" s="11">
        <v>0</v>
      </c>
      <c r="AW618" s="11">
        <v>0</v>
      </c>
      <c r="AX618" s="11">
        <v>0</v>
      </c>
      <c r="AY618" s="11">
        <v>0</v>
      </c>
      <c r="AZ618" s="10" t="s">
        <v>50</v>
      </c>
    </row>
    <row r="619" spans="1:52" ht="85.5" customHeight="1">
      <c r="A619" s="8" t="s">
        <v>546</v>
      </c>
      <c r="B619" s="14" t="s">
        <v>547</v>
      </c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5"/>
      <c r="W619" s="15"/>
      <c r="X619" s="15"/>
      <c r="Y619" s="15"/>
      <c r="Z619" s="18" t="s">
        <v>546</v>
      </c>
      <c r="AA619" s="23">
        <f>64905.50622-246.28</f>
        <v>64659.226220000004</v>
      </c>
      <c r="AB619" s="23">
        <v>2823.5619900000002</v>
      </c>
      <c r="AC619" s="23">
        <v>5395.8261499999999</v>
      </c>
      <c r="AD619" s="23">
        <v>3060.7609000000002</v>
      </c>
      <c r="AE619" s="23">
        <v>0</v>
      </c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>
        <v>37788.286970000001</v>
      </c>
      <c r="AQ619" s="23">
        <v>0</v>
      </c>
      <c r="AR619" s="23">
        <v>0</v>
      </c>
      <c r="AS619" s="23">
        <v>0</v>
      </c>
      <c r="AT619" s="23">
        <v>0</v>
      </c>
      <c r="AU619" s="23">
        <v>55316.832970000003</v>
      </c>
      <c r="AV619" s="9">
        <v>0</v>
      </c>
      <c r="AW619" s="9">
        <v>0</v>
      </c>
      <c r="AX619" s="9">
        <v>0</v>
      </c>
      <c r="AY619" s="9">
        <v>0</v>
      </c>
      <c r="AZ619" s="8" t="s">
        <v>546</v>
      </c>
    </row>
    <row r="620" spans="1:52" ht="18" customHeight="1">
      <c r="A620" s="10" t="s">
        <v>102</v>
      </c>
      <c r="B620" s="16"/>
      <c r="C620" s="16" t="s">
        <v>103</v>
      </c>
      <c r="D620" s="16"/>
      <c r="E620" s="16" t="s">
        <v>104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7"/>
      <c r="W620" s="17"/>
      <c r="X620" s="17"/>
      <c r="Y620" s="17"/>
      <c r="Z620" s="19" t="s">
        <v>102</v>
      </c>
      <c r="AA620" s="24">
        <v>172</v>
      </c>
      <c r="AB620" s="24">
        <v>0</v>
      </c>
      <c r="AC620" s="24">
        <v>0</v>
      </c>
      <c r="AD620" s="24">
        <v>0</v>
      </c>
      <c r="AE620" s="24">
        <v>0</v>
      </c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>
        <v>0</v>
      </c>
      <c r="AQ620" s="24">
        <v>0</v>
      </c>
      <c r="AR620" s="24">
        <v>0</v>
      </c>
      <c r="AS620" s="24">
        <v>0</v>
      </c>
      <c r="AT620" s="24">
        <v>0</v>
      </c>
      <c r="AU620" s="24">
        <v>0</v>
      </c>
      <c r="AV620" s="11">
        <v>0</v>
      </c>
      <c r="AW620" s="11">
        <v>0</v>
      </c>
      <c r="AX620" s="11">
        <v>0</v>
      </c>
      <c r="AY620" s="11">
        <v>0</v>
      </c>
      <c r="AZ620" s="10" t="s">
        <v>102</v>
      </c>
    </row>
    <row r="621" spans="1:52" ht="95.25" customHeight="1">
      <c r="A621" s="10" t="s">
        <v>105</v>
      </c>
      <c r="B621" s="16"/>
      <c r="C621" s="16" t="s">
        <v>103</v>
      </c>
      <c r="D621" s="16"/>
      <c r="E621" s="16" t="s">
        <v>106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7"/>
      <c r="W621" s="17"/>
      <c r="X621" s="17"/>
      <c r="Y621" s="17"/>
      <c r="Z621" s="19" t="s">
        <v>105</v>
      </c>
      <c r="AA621" s="24">
        <v>172</v>
      </c>
      <c r="AB621" s="24">
        <v>0</v>
      </c>
      <c r="AC621" s="24">
        <v>0</v>
      </c>
      <c r="AD621" s="24">
        <v>0</v>
      </c>
      <c r="AE621" s="24">
        <v>0</v>
      </c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>
        <v>0</v>
      </c>
      <c r="AQ621" s="24">
        <v>0</v>
      </c>
      <c r="AR621" s="24">
        <v>0</v>
      </c>
      <c r="AS621" s="24">
        <v>0</v>
      </c>
      <c r="AT621" s="24">
        <v>0</v>
      </c>
      <c r="AU621" s="24">
        <v>0</v>
      </c>
      <c r="AV621" s="11">
        <v>0</v>
      </c>
      <c r="AW621" s="11">
        <v>0</v>
      </c>
      <c r="AX621" s="11">
        <v>0</v>
      </c>
      <c r="AY621" s="11">
        <v>0</v>
      </c>
      <c r="AZ621" s="10" t="s">
        <v>105</v>
      </c>
    </row>
    <row r="622" spans="1:52" ht="48" customHeight="1">
      <c r="A622" s="10" t="s">
        <v>107</v>
      </c>
      <c r="B622" s="16"/>
      <c r="C622" s="16" t="s">
        <v>103</v>
      </c>
      <c r="D622" s="16"/>
      <c r="E622" s="16" t="s">
        <v>108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7"/>
      <c r="W622" s="17"/>
      <c r="X622" s="17"/>
      <c r="Y622" s="17"/>
      <c r="Z622" s="19" t="s">
        <v>107</v>
      </c>
      <c r="AA622" s="24">
        <v>150</v>
      </c>
      <c r="AB622" s="24">
        <v>0</v>
      </c>
      <c r="AC622" s="24">
        <v>0</v>
      </c>
      <c r="AD622" s="24">
        <v>0</v>
      </c>
      <c r="AE622" s="24">
        <v>0</v>
      </c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>
        <v>0</v>
      </c>
      <c r="AQ622" s="24">
        <v>0</v>
      </c>
      <c r="AR622" s="24">
        <v>0</v>
      </c>
      <c r="AS622" s="24">
        <v>0</v>
      </c>
      <c r="AT622" s="24">
        <v>0</v>
      </c>
      <c r="AU622" s="24">
        <v>0</v>
      </c>
      <c r="AV622" s="11">
        <v>0</v>
      </c>
      <c r="AW622" s="11">
        <v>0</v>
      </c>
      <c r="AX622" s="11">
        <v>0</v>
      </c>
      <c r="AY622" s="11">
        <v>0</v>
      </c>
      <c r="AZ622" s="10" t="s">
        <v>107</v>
      </c>
    </row>
    <row r="623" spans="1:52" ht="51.75" customHeight="1">
      <c r="A623" s="10" t="s">
        <v>109</v>
      </c>
      <c r="B623" s="16"/>
      <c r="C623" s="16" t="s">
        <v>103</v>
      </c>
      <c r="D623" s="16"/>
      <c r="E623" s="16" t="s">
        <v>110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7"/>
      <c r="W623" s="17"/>
      <c r="X623" s="17"/>
      <c r="Y623" s="17"/>
      <c r="Z623" s="19" t="s">
        <v>109</v>
      </c>
      <c r="AA623" s="24">
        <v>150</v>
      </c>
      <c r="AB623" s="24">
        <v>0</v>
      </c>
      <c r="AC623" s="24">
        <v>0</v>
      </c>
      <c r="AD623" s="24">
        <v>0</v>
      </c>
      <c r="AE623" s="24">
        <v>0</v>
      </c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>
        <v>0</v>
      </c>
      <c r="AQ623" s="24">
        <v>0</v>
      </c>
      <c r="AR623" s="24">
        <v>0</v>
      </c>
      <c r="AS623" s="24">
        <v>0</v>
      </c>
      <c r="AT623" s="24">
        <v>0</v>
      </c>
      <c r="AU623" s="24">
        <v>0</v>
      </c>
      <c r="AV623" s="11">
        <v>0</v>
      </c>
      <c r="AW623" s="11">
        <v>0</v>
      </c>
      <c r="AX623" s="11">
        <v>0</v>
      </c>
      <c r="AY623" s="11">
        <v>0</v>
      </c>
      <c r="AZ623" s="10" t="s">
        <v>109</v>
      </c>
    </row>
    <row r="624" spans="1:52" ht="80.25" customHeight="1">
      <c r="A624" s="10" t="s">
        <v>548</v>
      </c>
      <c r="B624" s="16"/>
      <c r="C624" s="16" t="s">
        <v>103</v>
      </c>
      <c r="D624" s="16"/>
      <c r="E624" s="16" t="s">
        <v>549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7"/>
      <c r="W624" s="17"/>
      <c r="X624" s="17"/>
      <c r="Y624" s="17"/>
      <c r="Z624" s="19" t="s">
        <v>548</v>
      </c>
      <c r="AA624" s="24">
        <v>150</v>
      </c>
      <c r="AB624" s="24">
        <v>0</v>
      </c>
      <c r="AC624" s="24">
        <v>0</v>
      </c>
      <c r="AD624" s="24">
        <v>0</v>
      </c>
      <c r="AE624" s="24">
        <v>0</v>
      </c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>
        <v>0</v>
      </c>
      <c r="AQ624" s="24">
        <v>0</v>
      </c>
      <c r="AR624" s="24">
        <v>0</v>
      </c>
      <c r="AS624" s="24">
        <v>0</v>
      </c>
      <c r="AT624" s="24">
        <v>0</v>
      </c>
      <c r="AU624" s="24">
        <v>0</v>
      </c>
      <c r="AV624" s="11">
        <v>0</v>
      </c>
      <c r="AW624" s="11">
        <v>0</v>
      </c>
      <c r="AX624" s="11">
        <v>0</v>
      </c>
      <c r="AY624" s="11">
        <v>0</v>
      </c>
      <c r="AZ624" s="10" t="s">
        <v>548</v>
      </c>
    </row>
    <row r="625" spans="1:52" ht="50.25" customHeight="1">
      <c r="A625" s="10" t="s">
        <v>208</v>
      </c>
      <c r="B625" s="16"/>
      <c r="C625" s="16" t="s">
        <v>103</v>
      </c>
      <c r="D625" s="16"/>
      <c r="E625" s="16" t="s">
        <v>549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 t="s">
        <v>209</v>
      </c>
      <c r="U625" s="16"/>
      <c r="V625" s="17"/>
      <c r="W625" s="17"/>
      <c r="X625" s="17"/>
      <c r="Y625" s="17"/>
      <c r="Z625" s="19" t="s">
        <v>208</v>
      </c>
      <c r="AA625" s="24">
        <v>150</v>
      </c>
      <c r="AB625" s="24">
        <v>0</v>
      </c>
      <c r="AC625" s="24">
        <v>0</v>
      </c>
      <c r="AD625" s="24">
        <v>0</v>
      </c>
      <c r="AE625" s="24">
        <v>0</v>
      </c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>
        <v>0</v>
      </c>
      <c r="AQ625" s="24">
        <v>0</v>
      </c>
      <c r="AR625" s="24">
        <v>0</v>
      </c>
      <c r="AS625" s="24">
        <v>0</v>
      </c>
      <c r="AT625" s="24">
        <v>0</v>
      </c>
      <c r="AU625" s="24">
        <v>0</v>
      </c>
      <c r="AV625" s="11">
        <v>0</v>
      </c>
      <c r="AW625" s="11">
        <v>0</v>
      </c>
      <c r="AX625" s="11">
        <v>0</v>
      </c>
      <c r="AY625" s="11">
        <v>0</v>
      </c>
      <c r="AZ625" s="10" t="s">
        <v>208</v>
      </c>
    </row>
    <row r="626" spans="1:52" ht="34.15" customHeight="1">
      <c r="A626" s="10" t="s">
        <v>113</v>
      </c>
      <c r="B626" s="16"/>
      <c r="C626" s="16" t="s">
        <v>103</v>
      </c>
      <c r="D626" s="16"/>
      <c r="E626" s="16" t="s">
        <v>114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7"/>
      <c r="W626" s="17"/>
      <c r="X626" s="17"/>
      <c r="Y626" s="17"/>
      <c r="Z626" s="19" t="s">
        <v>113</v>
      </c>
      <c r="AA626" s="24">
        <v>22</v>
      </c>
      <c r="AB626" s="24">
        <v>0</v>
      </c>
      <c r="AC626" s="24">
        <v>0</v>
      </c>
      <c r="AD626" s="24">
        <v>0</v>
      </c>
      <c r="AE626" s="24">
        <v>0</v>
      </c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>
        <v>0</v>
      </c>
      <c r="AQ626" s="24">
        <v>0</v>
      </c>
      <c r="AR626" s="24">
        <v>0</v>
      </c>
      <c r="AS626" s="24">
        <v>0</v>
      </c>
      <c r="AT626" s="24">
        <v>0</v>
      </c>
      <c r="AU626" s="24">
        <v>0</v>
      </c>
      <c r="AV626" s="11">
        <v>0</v>
      </c>
      <c r="AW626" s="11">
        <v>0</v>
      </c>
      <c r="AX626" s="11">
        <v>0</v>
      </c>
      <c r="AY626" s="11">
        <v>0</v>
      </c>
      <c r="AZ626" s="10" t="s">
        <v>113</v>
      </c>
    </row>
    <row r="627" spans="1:52" ht="34.15" customHeight="1">
      <c r="A627" s="10" t="s">
        <v>115</v>
      </c>
      <c r="B627" s="16"/>
      <c r="C627" s="16" t="s">
        <v>103</v>
      </c>
      <c r="D627" s="16"/>
      <c r="E627" s="16" t="s">
        <v>116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7"/>
      <c r="W627" s="17"/>
      <c r="X627" s="17"/>
      <c r="Y627" s="17"/>
      <c r="Z627" s="19" t="s">
        <v>115</v>
      </c>
      <c r="AA627" s="24">
        <v>22</v>
      </c>
      <c r="AB627" s="24">
        <v>0</v>
      </c>
      <c r="AC627" s="24">
        <v>0</v>
      </c>
      <c r="AD627" s="24">
        <v>0</v>
      </c>
      <c r="AE627" s="24">
        <v>0</v>
      </c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>
        <v>0</v>
      </c>
      <c r="AQ627" s="24">
        <v>0</v>
      </c>
      <c r="AR627" s="24">
        <v>0</v>
      </c>
      <c r="AS627" s="24">
        <v>0</v>
      </c>
      <c r="AT627" s="24">
        <v>0</v>
      </c>
      <c r="AU627" s="24">
        <v>0</v>
      </c>
      <c r="AV627" s="11">
        <v>0</v>
      </c>
      <c r="AW627" s="11">
        <v>0</v>
      </c>
      <c r="AX627" s="11">
        <v>0</v>
      </c>
      <c r="AY627" s="11">
        <v>0</v>
      </c>
      <c r="AZ627" s="10" t="s">
        <v>115</v>
      </c>
    </row>
    <row r="628" spans="1:52" ht="34.15" customHeight="1">
      <c r="A628" s="10" t="s">
        <v>117</v>
      </c>
      <c r="B628" s="16"/>
      <c r="C628" s="16" t="s">
        <v>103</v>
      </c>
      <c r="D628" s="16"/>
      <c r="E628" s="16" t="s">
        <v>118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7"/>
      <c r="W628" s="17"/>
      <c r="X628" s="17"/>
      <c r="Y628" s="17"/>
      <c r="Z628" s="19" t="s">
        <v>117</v>
      </c>
      <c r="AA628" s="24">
        <v>22</v>
      </c>
      <c r="AB628" s="24">
        <v>0</v>
      </c>
      <c r="AC628" s="24">
        <v>0</v>
      </c>
      <c r="AD628" s="24">
        <v>0</v>
      </c>
      <c r="AE628" s="24">
        <v>0</v>
      </c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>
        <v>0</v>
      </c>
      <c r="AQ628" s="24">
        <v>0</v>
      </c>
      <c r="AR628" s="24">
        <v>0</v>
      </c>
      <c r="AS628" s="24">
        <v>0</v>
      </c>
      <c r="AT628" s="24">
        <v>0</v>
      </c>
      <c r="AU628" s="24">
        <v>0</v>
      </c>
      <c r="AV628" s="11">
        <v>0</v>
      </c>
      <c r="AW628" s="11">
        <v>0</v>
      </c>
      <c r="AX628" s="11">
        <v>0</v>
      </c>
      <c r="AY628" s="11">
        <v>0</v>
      </c>
      <c r="AZ628" s="10" t="s">
        <v>117</v>
      </c>
    </row>
    <row r="629" spans="1:52" ht="51.4" customHeight="1">
      <c r="A629" s="10" t="s">
        <v>50</v>
      </c>
      <c r="B629" s="16"/>
      <c r="C629" s="16" t="s">
        <v>103</v>
      </c>
      <c r="D629" s="16"/>
      <c r="E629" s="16" t="s">
        <v>118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 t="s">
        <v>51</v>
      </c>
      <c r="U629" s="16"/>
      <c r="V629" s="17"/>
      <c r="W629" s="17"/>
      <c r="X629" s="17"/>
      <c r="Y629" s="17"/>
      <c r="Z629" s="19" t="s">
        <v>50</v>
      </c>
      <c r="AA629" s="24">
        <v>22</v>
      </c>
      <c r="AB629" s="24">
        <v>0</v>
      </c>
      <c r="AC629" s="24">
        <v>0</v>
      </c>
      <c r="AD629" s="24">
        <v>0</v>
      </c>
      <c r="AE629" s="24">
        <v>0</v>
      </c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>
        <v>0</v>
      </c>
      <c r="AQ629" s="24">
        <v>0</v>
      </c>
      <c r="AR629" s="24">
        <v>0</v>
      </c>
      <c r="AS629" s="24">
        <v>0</v>
      </c>
      <c r="AT629" s="24">
        <v>0</v>
      </c>
      <c r="AU629" s="24">
        <v>0</v>
      </c>
      <c r="AV629" s="11">
        <v>0</v>
      </c>
      <c r="AW629" s="11">
        <v>0</v>
      </c>
      <c r="AX629" s="11">
        <v>0</v>
      </c>
      <c r="AY629" s="11">
        <v>0</v>
      </c>
      <c r="AZ629" s="10" t="s">
        <v>50</v>
      </c>
    </row>
    <row r="630" spans="1:52" ht="15" customHeight="1">
      <c r="A630" s="10" t="s">
        <v>102</v>
      </c>
      <c r="B630" s="16"/>
      <c r="C630" s="16" t="s">
        <v>255</v>
      </c>
      <c r="D630" s="16"/>
      <c r="E630" s="16" t="s">
        <v>189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7"/>
      <c r="W630" s="17"/>
      <c r="X630" s="17"/>
      <c r="Y630" s="17"/>
      <c r="Z630" s="19" t="s">
        <v>102</v>
      </c>
      <c r="AA630" s="24">
        <v>1190.32</v>
      </c>
      <c r="AB630" s="24">
        <v>0</v>
      </c>
      <c r="AC630" s="24">
        <v>595.16</v>
      </c>
      <c r="AD630" s="24">
        <v>595.16</v>
      </c>
      <c r="AE630" s="24">
        <v>0</v>
      </c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>
        <v>0</v>
      </c>
      <c r="AQ630" s="24">
        <v>0</v>
      </c>
      <c r="AR630" s="24">
        <v>0</v>
      </c>
      <c r="AS630" s="24">
        <v>0</v>
      </c>
      <c r="AT630" s="24">
        <v>0</v>
      </c>
      <c r="AU630" s="24">
        <v>0</v>
      </c>
      <c r="AV630" s="11">
        <v>0</v>
      </c>
      <c r="AW630" s="11">
        <v>0</v>
      </c>
      <c r="AX630" s="11">
        <v>0</v>
      </c>
      <c r="AY630" s="11">
        <v>0</v>
      </c>
      <c r="AZ630" s="10" t="s">
        <v>102</v>
      </c>
    </row>
    <row r="631" spans="1:52" ht="79.5" customHeight="1">
      <c r="A631" s="10" t="s">
        <v>190</v>
      </c>
      <c r="B631" s="16"/>
      <c r="C631" s="16" t="s">
        <v>255</v>
      </c>
      <c r="D631" s="16"/>
      <c r="E631" s="16" t="s">
        <v>191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7"/>
      <c r="W631" s="17"/>
      <c r="X631" s="17"/>
      <c r="Y631" s="17"/>
      <c r="Z631" s="19" t="s">
        <v>190</v>
      </c>
      <c r="AA631" s="24">
        <v>1190.32</v>
      </c>
      <c r="AB631" s="24">
        <v>0</v>
      </c>
      <c r="AC631" s="24">
        <v>595.16</v>
      </c>
      <c r="AD631" s="24">
        <v>595.16</v>
      </c>
      <c r="AE631" s="24">
        <v>0</v>
      </c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>
        <v>0</v>
      </c>
      <c r="AQ631" s="24">
        <v>0</v>
      </c>
      <c r="AR631" s="24">
        <v>0</v>
      </c>
      <c r="AS631" s="24">
        <v>0</v>
      </c>
      <c r="AT631" s="24">
        <v>0</v>
      </c>
      <c r="AU631" s="24">
        <v>0</v>
      </c>
      <c r="AV631" s="11">
        <v>0</v>
      </c>
      <c r="AW631" s="11">
        <v>0</v>
      </c>
      <c r="AX631" s="11">
        <v>0</v>
      </c>
      <c r="AY631" s="11">
        <v>0</v>
      </c>
      <c r="AZ631" s="10" t="s">
        <v>190</v>
      </c>
    </row>
    <row r="632" spans="1:52" ht="34.15" customHeight="1">
      <c r="A632" s="10" t="s">
        <v>256</v>
      </c>
      <c r="B632" s="16"/>
      <c r="C632" s="16" t="s">
        <v>255</v>
      </c>
      <c r="D632" s="16"/>
      <c r="E632" s="16" t="s">
        <v>257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7"/>
      <c r="W632" s="17"/>
      <c r="X632" s="17"/>
      <c r="Y632" s="17"/>
      <c r="Z632" s="19" t="s">
        <v>256</v>
      </c>
      <c r="AA632" s="24">
        <v>1190.32</v>
      </c>
      <c r="AB632" s="24">
        <v>0</v>
      </c>
      <c r="AC632" s="24">
        <v>595.16</v>
      </c>
      <c r="AD632" s="24">
        <v>595.16</v>
      </c>
      <c r="AE632" s="24">
        <v>0</v>
      </c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>
        <v>0</v>
      </c>
      <c r="AQ632" s="24">
        <v>0</v>
      </c>
      <c r="AR632" s="24">
        <v>0</v>
      </c>
      <c r="AS632" s="24">
        <v>0</v>
      </c>
      <c r="AT632" s="24">
        <v>0</v>
      </c>
      <c r="AU632" s="24">
        <v>0</v>
      </c>
      <c r="AV632" s="11">
        <v>0</v>
      </c>
      <c r="AW632" s="11">
        <v>0</v>
      </c>
      <c r="AX632" s="11">
        <v>0</v>
      </c>
      <c r="AY632" s="11">
        <v>0</v>
      </c>
      <c r="AZ632" s="10" t="s">
        <v>256</v>
      </c>
    </row>
    <row r="633" spans="1:52" ht="34.15" customHeight="1">
      <c r="A633" s="10" t="s">
        <v>258</v>
      </c>
      <c r="B633" s="16"/>
      <c r="C633" s="16" t="s">
        <v>255</v>
      </c>
      <c r="D633" s="16"/>
      <c r="E633" s="16" t="s">
        <v>259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7"/>
      <c r="W633" s="17"/>
      <c r="X633" s="17"/>
      <c r="Y633" s="17"/>
      <c r="Z633" s="19" t="s">
        <v>258</v>
      </c>
      <c r="AA633" s="24">
        <v>1190.32</v>
      </c>
      <c r="AB633" s="24">
        <v>0</v>
      </c>
      <c r="AC633" s="24">
        <v>595.16</v>
      </c>
      <c r="AD633" s="24">
        <v>595.16</v>
      </c>
      <c r="AE633" s="24">
        <v>0</v>
      </c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>
        <v>0</v>
      </c>
      <c r="AQ633" s="24">
        <v>0</v>
      </c>
      <c r="AR633" s="24">
        <v>0</v>
      </c>
      <c r="AS633" s="24">
        <v>0</v>
      </c>
      <c r="AT633" s="24">
        <v>0</v>
      </c>
      <c r="AU633" s="24">
        <v>0</v>
      </c>
      <c r="AV633" s="11">
        <v>0</v>
      </c>
      <c r="AW633" s="11">
        <v>0</v>
      </c>
      <c r="AX633" s="11">
        <v>0</v>
      </c>
      <c r="AY633" s="11">
        <v>0</v>
      </c>
      <c r="AZ633" s="10" t="s">
        <v>258</v>
      </c>
    </row>
    <row r="634" spans="1:52" ht="51.4" customHeight="1">
      <c r="A634" s="10" t="s">
        <v>260</v>
      </c>
      <c r="B634" s="16"/>
      <c r="C634" s="16" t="s">
        <v>255</v>
      </c>
      <c r="D634" s="16"/>
      <c r="E634" s="16" t="s">
        <v>261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7"/>
      <c r="W634" s="17"/>
      <c r="X634" s="17"/>
      <c r="Y634" s="17"/>
      <c r="Z634" s="19" t="s">
        <v>260</v>
      </c>
      <c r="AA634" s="24">
        <v>1190.32</v>
      </c>
      <c r="AB634" s="24">
        <v>0</v>
      </c>
      <c r="AC634" s="24">
        <v>595.16</v>
      </c>
      <c r="AD634" s="24">
        <v>595.16</v>
      </c>
      <c r="AE634" s="24">
        <v>0</v>
      </c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>
        <v>0</v>
      </c>
      <c r="AQ634" s="24">
        <v>0</v>
      </c>
      <c r="AR634" s="24">
        <v>0</v>
      </c>
      <c r="AS634" s="24">
        <v>0</v>
      </c>
      <c r="AT634" s="24">
        <v>0</v>
      </c>
      <c r="AU634" s="24">
        <v>0</v>
      </c>
      <c r="AV634" s="11">
        <v>0</v>
      </c>
      <c r="AW634" s="11">
        <v>0</v>
      </c>
      <c r="AX634" s="11">
        <v>0</v>
      </c>
      <c r="AY634" s="11">
        <v>0</v>
      </c>
      <c r="AZ634" s="10" t="s">
        <v>260</v>
      </c>
    </row>
    <row r="635" spans="1:52" ht="50.25" customHeight="1">
      <c r="A635" s="10" t="s">
        <v>208</v>
      </c>
      <c r="B635" s="16"/>
      <c r="C635" s="16" t="s">
        <v>255</v>
      </c>
      <c r="D635" s="16"/>
      <c r="E635" s="16" t="s">
        <v>261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209</v>
      </c>
      <c r="U635" s="16"/>
      <c r="V635" s="17"/>
      <c r="W635" s="17"/>
      <c r="X635" s="17"/>
      <c r="Y635" s="17"/>
      <c r="Z635" s="19" t="s">
        <v>208</v>
      </c>
      <c r="AA635" s="24">
        <v>1190.32</v>
      </c>
      <c r="AB635" s="24">
        <v>0</v>
      </c>
      <c r="AC635" s="24">
        <v>595.16</v>
      </c>
      <c r="AD635" s="24">
        <v>595.16</v>
      </c>
      <c r="AE635" s="24">
        <v>0</v>
      </c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>
        <v>0</v>
      </c>
      <c r="AQ635" s="24">
        <v>0</v>
      </c>
      <c r="AR635" s="24">
        <v>0</v>
      </c>
      <c r="AS635" s="24">
        <v>0</v>
      </c>
      <c r="AT635" s="24">
        <v>0</v>
      </c>
      <c r="AU635" s="24">
        <v>0</v>
      </c>
      <c r="AV635" s="11">
        <v>0</v>
      </c>
      <c r="AW635" s="11">
        <v>0</v>
      </c>
      <c r="AX635" s="11">
        <v>0</v>
      </c>
      <c r="AY635" s="11">
        <v>0</v>
      </c>
      <c r="AZ635" s="10" t="s">
        <v>208</v>
      </c>
    </row>
    <row r="636" spans="1:52" ht="20.25" customHeight="1">
      <c r="A636" s="10" t="s">
        <v>102</v>
      </c>
      <c r="B636" s="16"/>
      <c r="C636" s="16" t="s">
        <v>460</v>
      </c>
      <c r="D636" s="16"/>
      <c r="E636" s="16" t="s">
        <v>104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7"/>
      <c r="W636" s="17"/>
      <c r="X636" s="17"/>
      <c r="Y636" s="17"/>
      <c r="Z636" s="19" t="s">
        <v>102</v>
      </c>
      <c r="AA636" s="24">
        <f>751.26344-246.28</f>
        <v>504.98343999999997</v>
      </c>
      <c r="AB636" s="24">
        <v>0</v>
      </c>
      <c r="AC636" s="24">
        <v>0</v>
      </c>
      <c r="AD636" s="24">
        <v>0</v>
      </c>
      <c r="AE636" s="24">
        <v>0</v>
      </c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>
        <v>500</v>
      </c>
      <c r="AQ636" s="24">
        <v>0</v>
      </c>
      <c r="AR636" s="24">
        <v>0</v>
      </c>
      <c r="AS636" s="24">
        <v>0</v>
      </c>
      <c r="AT636" s="24">
        <v>0</v>
      </c>
      <c r="AU636" s="24">
        <v>1887.92</v>
      </c>
      <c r="AV636" s="11">
        <v>0</v>
      </c>
      <c r="AW636" s="11">
        <v>0</v>
      </c>
      <c r="AX636" s="11">
        <v>0</v>
      </c>
      <c r="AY636" s="11">
        <v>0</v>
      </c>
      <c r="AZ636" s="10" t="s">
        <v>102</v>
      </c>
    </row>
    <row r="637" spans="1:52" ht="48" customHeight="1">
      <c r="A637" s="10" t="s">
        <v>265</v>
      </c>
      <c r="B637" s="16"/>
      <c r="C637" s="16" t="s">
        <v>460</v>
      </c>
      <c r="D637" s="16"/>
      <c r="E637" s="16" t="s">
        <v>266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7"/>
      <c r="W637" s="17"/>
      <c r="X637" s="17"/>
      <c r="Y637" s="17"/>
      <c r="Z637" s="19" t="s">
        <v>265</v>
      </c>
      <c r="AA637" s="24">
        <f>294.59344-246.28</f>
        <v>48.313439999999986</v>
      </c>
      <c r="AB637" s="24">
        <v>0</v>
      </c>
      <c r="AC637" s="24">
        <v>0</v>
      </c>
      <c r="AD637" s="24">
        <v>0</v>
      </c>
      <c r="AE637" s="24">
        <v>0</v>
      </c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>
        <v>0</v>
      </c>
      <c r="AQ637" s="24">
        <v>0</v>
      </c>
      <c r="AR637" s="24">
        <v>0</v>
      </c>
      <c r="AS637" s="24">
        <v>0</v>
      </c>
      <c r="AT637" s="24">
        <v>0</v>
      </c>
      <c r="AU637" s="24">
        <v>0</v>
      </c>
      <c r="AV637" s="11">
        <v>0</v>
      </c>
      <c r="AW637" s="11">
        <v>0</v>
      </c>
      <c r="AX637" s="11">
        <v>0</v>
      </c>
      <c r="AY637" s="11">
        <v>0</v>
      </c>
      <c r="AZ637" s="10" t="s">
        <v>265</v>
      </c>
    </row>
    <row r="638" spans="1:52" ht="33" customHeight="1">
      <c r="A638" s="10" t="s">
        <v>461</v>
      </c>
      <c r="B638" s="16"/>
      <c r="C638" s="16" t="s">
        <v>460</v>
      </c>
      <c r="D638" s="16"/>
      <c r="E638" s="16" t="s">
        <v>462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7"/>
      <c r="W638" s="17"/>
      <c r="X638" s="17"/>
      <c r="Y638" s="17"/>
      <c r="Z638" s="19" t="s">
        <v>461</v>
      </c>
      <c r="AA638" s="24">
        <f>294.59344-246.28</f>
        <v>48.313439999999986</v>
      </c>
      <c r="AB638" s="24">
        <v>0</v>
      </c>
      <c r="AC638" s="24">
        <v>0</v>
      </c>
      <c r="AD638" s="24">
        <v>0</v>
      </c>
      <c r="AE638" s="24">
        <v>0</v>
      </c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>
        <v>0</v>
      </c>
      <c r="AQ638" s="24">
        <v>0</v>
      </c>
      <c r="AR638" s="24">
        <v>0</v>
      </c>
      <c r="AS638" s="24">
        <v>0</v>
      </c>
      <c r="AT638" s="24">
        <v>0</v>
      </c>
      <c r="AU638" s="24">
        <v>0</v>
      </c>
      <c r="AV638" s="11">
        <v>0</v>
      </c>
      <c r="AW638" s="11">
        <v>0</v>
      </c>
      <c r="AX638" s="11">
        <v>0</v>
      </c>
      <c r="AY638" s="11">
        <v>0</v>
      </c>
      <c r="AZ638" s="10" t="s">
        <v>461</v>
      </c>
    </row>
    <row r="639" spans="1:52" ht="35.25" customHeight="1">
      <c r="A639" s="10" t="s">
        <v>463</v>
      </c>
      <c r="B639" s="16"/>
      <c r="C639" s="16" t="s">
        <v>460</v>
      </c>
      <c r="D639" s="16"/>
      <c r="E639" s="16" t="s">
        <v>464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7"/>
      <c r="W639" s="17"/>
      <c r="X639" s="17"/>
      <c r="Y639" s="17"/>
      <c r="Z639" s="19" t="s">
        <v>463</v>
      </c>
      <c r="AA639" s="24">
        <f>294.59344-246.28</f>
        <v>48.313439999999986</v>
      </c>
      <c r="AB639" s="24">
        <v>0</v>
      </c>
      <c r="AC639" s="24">
        <v>0</v>
      </c>
      <c r="AD639" s="24">
        <v>0</v>
      </c>
      <c r="AE639" s="24">
        <v>0</v>
      </c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>
        <v>0</v>
      </c>
      <c r="AQ639" s="24">
        <v>0</v>
      </c>
      <c r="AR639" s="24">
        <v>0</v>
      </c>
      <c r="AS639" s="24">
        <v>0</v>
      </c>
      <c r="AT639" s="24">
        <v>0</v>
      </c>
      <c r="AU639" s="24">
        <v>0</v>
      </c>
      <c r="AV639" s="11">
        <v>0</v>
      </c>
      <c r="AW639" s="11">
        <v>0</v>
      </c>
      <c r="AX639" s="11">
        <v>0</v>
      </c>
      <c r="AY639" s="11">
        <v>0</v>
      </c>
      <c r="AZ639" s="10" t="s">
        <v>463</v>
      </c>
    </row>
    <row r="640" spans="1:52" ht="34.15" customHeight="1">
      <c r="A640" s="10" t="s">
        <v>467</v>
      </c>
      <c r="B640" s="16"/>
      <c r="C640" s="16" t="s">
        <v>460</v>
      </c>
      <c r="D640" s="16"/>
      <c r="E640" s="16" t="s">
        <v>468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7"/>
      <c r="W640" s="17"/>
      <c r="X640" s="17"/>
      <c r="Y640" s="17"/>
      <c r="Z640" s="19" t="s">
        <v>467</v>
      </c>
      <c r="AA640" s="24">
        <f>269.28-246.28</f>
        <v>22.999999999999972</v>
      </c>
      <c r="AB640" s="24">
        <v>0</v>
      </c>
      <c r="AC640" s="24">
        <v>0</v>
      </c>
      <c r="AD640" s="24">
        <v>0</v>
      </c>
      <c r="AE640" s="24">
        <v>0</v>
      </c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>
        <v>0</v>
      </c>
      <c r="AQ640" s="24">
        <v>0</v>
      </c>
      <c r="AR640" s="24">
        <v>0</v>
      </c>
      <c r="AS640" s="24">
        <v>0</v>
      </c>
      <c r="AT640" s="24">
        <v>0</v>
      </c>
      <c r="AU640" s="24">
        <v>0</v>
      </c>
      <c r="AV640" s="11">
        <v>0</v>
      </c>
      <c r="AW640" s="11">
        <v>0</v>
      </c>
      <c r="AX640" s="11">
        <v>0</v>
      </c>
      <c r="AY640" s="11">
        <v>0</v>
      </c>
      <c r="AZ640" s="10" t="s">
        <v>467</v>
      </c>
    </row>
    <row r="641" spans="1:52" ht="48" customHeight="1">
      <c r="A641" s="10" t="s">
        <v>208</v>
      </c>
      <c r="B641" s="16"/>
      <c r="C641" s="16" t="s">
        <v>460</v>
      </c>
      <c r="D641" s="16"/>
      <c r="E641" s="16" t="s">
        <v>468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 t="s">
        <v>209</v>
      </c>
      <c r="U641" s="16"/>
      <c r="V641" s="17"/>
      <c r="W641" s="17"/>
      <c r="X641" s="17"/>
      <c r="Y641" s="17"/>
      <c r="Z641" s="19" t="s">
        <v>208</v>
      </c>
      <c r="AA641" s="24">
        <f>269.28-246.28</f>
        <v>22.999999999999972</v>
      </c>
      <c r="AB641" s="24">
        <v>0</v>
      </c>
      <c r="AC641" s="24">
        <v>0</v>
      </c>
      <c r="AD641" s="24">
        <v>0</v>
      </c>
      <c r="AE641" s="24">
        <v>0</v>
      </c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>
        <v>0</v>
      </c>
      <c r="AQ641" s="24">
        <v>0</v>
      </c>
      <c r="AR641" s="24">
        <v>0</v>
      </c>
      <c r="AS641" s="24">
        <v>0</v>
      </c>
      <c r="AT641" s="24">
        <v>0</v>
      </c>
      <c r="AU641" s="24">
        <v>0</v>
      </c>
      <c r="AV641" s="11">
        <v>0</v>
      </c>
      <c r="AW641" s="11">
        <v>0</v>
      </c>
      <c r="AX641" s="11">
        <v>0</v>
      </c>
      <c r="AY641" s="11">
        <v>0</v>
      </c>
      <c r="AZ641" s="10" t="s">
        <v>208</v>
      </c>
    </row>
    <row r="642" spans="1:52" ht="34.15" customHeight="1">
      <c r="A642" s="10" t="s">
        <v>469</v>
      </c>
      <c r="B642" s="16"/>
      <c r="C642" s="16" t="s">
        <v>460</v>
      </c>
      <c r="D642" s="16"/>
      <c r="E642" s="16" t="s">
        <v>470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7"/>
      <c r="W642" s="17"/>
      <c r="X642" s="17"/>
      <c r="Y642" s="17"/>
      <c r="Z642" s="19" t="s">
        <v>469</v>
      </c>
      <c r="AA642" s="24">
        <v>25.31344</v>
      </c>
      <c r="AB642" s="24">
        <v>0</v>
      </c>
      <c r="AC642" s="24">
        <v>0</v>
      </c>
      <c r="AD642" s="24">
        <v>0</v>
      </c>
      <c r="AE642" s="24">
        <v>0</v>
      </c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>
        <v>0</v>
      </c>
      <c r="AQ642" s="24">
        <v>0</v>
      </c>
      <c r="AR642" s="24">
        <v>0</v>
      </c>
      <c r="AS642" s="24">
        <v>0</v>
      </c>
      <c r="AT642" s="24">
        <v>0</v>
      </c>
      <c r="AU642" s="24">
        <v>0</v>
      </c>
      <c r="AV642" s="11">
        <v>0</v>
      </c>
      <c r="AW642" s="11">
        <v>0</v>
      </c>
      <c r="AX642" s="11">
        <v>0</v>
      </c>
      <c r="AY642" s="11">
        <v>0</v>
      </c>
      <c r="AZ642" s="10" t="s">
        <v>469</v>
      </c>
    </row>
    <row r="643" spans="1:52" ht="46.5" customHeight="1">
      <c r="A643" s="10" t="s">
        <v>208</v>
      </c>
      <c r="B643" s="16"/>
      <c r="C643" s="16" t="s">
        <v>460</v>
      </c>
      <c r="D643" s="16"/>
      <c r="E643" s="16" t="s">
        <v>470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209</v>
      </c>
      <c r="U643" s="16"/>
      <c r="V643" s="17"/>
      <c r="W643" s="17"/>
      <c r="X643" s="17"/>
      <c r="Y643" s="17"/>
      <c r="Z643" s="19" t="s">
        <v>208</v>
      </c>
      <c r="AA643" s="24">
        <v>25.31344</v>
      </c>
      <c r="AB643" s="24">
        <v>0</v>
      </c>
      <c r="AC643" s="24">
        <v>0</v>
      </c>
      <c r="AD643" s="24">
        <v>0</v>
      </c>
      <c r="AE643" s="24">
        <v>0</v>
      </c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>
        <v>0</v>
      </c>
      <c r="AQ643" s="24">
        <v>0</v>
      </c>
      <c r="AR643" s="24">
        <v>0</v>
      </c>
      <c r="AS643" s="24">
        <v>0</v>
      </c>
      <c r="AT643" s="24">
        <v>0</v>
      </c>
      <c r="AU643" s="24">
        <v>0</v>
      </c>
      <c r="AV643" s="11">
        <v>0</v>
      </c>
      <c r="AW643" s="11">
        <v>0</v>
      </c>
      <c r="AX643" s="11">
        <v>0</v>
      </c>
      <c r="AY643" s="11">
        <v>0</v>
      </c>
      <c r="AZ643" s="10" t="s">
        <v>208</v>
      </c>
    </row>
    <row r="644" spans="1:52" ht="49.5" customHeight="1">
      <c r="A644" s="10" t="s">
        <v>274</v>
      </c>
      <c r="B644" s="16"/>
      <c r="C644" s="16" t="s">
        <v>460</v>
      </c>
      <c r="D644" s="16"/>
      <c r="E644" s="16" t="s">
        <v>275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7"/>
      <c r="W644" s="17"/>
      <c r="X644" s="17"/>
      <c r="Y644" s="17"/>
      <c r="Z644" s="19" t="s">
        <v>274</v>
      </c>
      <c r="AA644" s="24">
        <v>456.67</v>
      </c>
      <c r="AB644" s="24">
        <v>0</v>
      </c>
      <c r="AC644" s="24">
        <v>0</v>
      </c>
      <c r="AD644" s="24">
        <v>0</v>
      </c>
      <c r="AE644" s="24">
        <v>0</v>
      </c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>
        <v>500</v>
      </c>
      <c r="AQ644" s="24">
        <v>0</v>
      </c>
      <c r="AR644" s="24">
        <v>0</v>
      </c>
      <c r="AS644" s="24">
        <v>0</v>
      </c>
      <c r="AT644" s="24">
        <v>0</v>
      </c>
      <c r="AU644" s="24">
        <v>1887.92</v>
      </c>
      <c r="AV644" s="11">
        <v>0</v>
      </c>
      <c r="AW644" s="11">
        <v>0</v>
      </c>
      <c r="AX644" s="11">
        <v>0</v>
      </c>
      <c r="AY644" s="11">
        <v>0</v>
      </c>
      <c r="AZ644" s="10" t="s">
        <v>274</v>
      </c>
    </row>
    <row r="645" spans="1:52" ht="51.4" customHeight="1">
      <c r="A645" s="10" t="s">
        <v>471</v>
      </c>
      <c r="B645" s="16"/>
      <c r="C645" s="16" t="s">
        <v>460</v>
      </c>
      <c r="D645" s="16"/>
      <c r="E645" s="16" t="s">
        <v>472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7"/>
      <c r="W645" s="17"/>
      <c r="X645" s="17"/>
      <c r="Y645" s="17"/>
      <c r="Z645" s="19" t="s">
        <v>471</v>
      </c>
      <c r="AA645" s="24">
        <v>456.67</v>
      </c>
      <c r="AB645" s="24">
        <v>0</v>
      </c>
      <c r="AC645" s="24">
        <v>0</v>
      </c>
      <c r="AD645" s="24">
        <v>0</v>
      </c>
      <c r="AE645" s="24">
        <v>0</v>
      </c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>
        <v>500</v>
      </c>
      <c r="AQ645" s="24">
        <v>0</v>
      </c>
      <c r="AR645" s="24">
        <v>0</v>
      </c>
      <c r="AS645" s="24">
        <v>0</v>
      </c>
      <c r="AT645" s="24">
        <v>0</v>
      </c>
      <c r="AU645" s="24">
        <v>1887.92</v>
      </c>
      <c r="AV645" s="11">
        <v>0</v>
      </c>
      <c r="AW645" s="11">
        <v>0</v>
      </c>
      <c r="AX645" s="11">
        <v>0</v>
      </c>
      <c r="AY645" s="11">
        <v>0</v>
      </c>
      <c r="AZ645" s="10" t="s">
        <v>471</v>
      </c>
    </row>
    <row r="646" spans="1:52" ht="63.75" customHeight="1">
      <c r="A646" s="10" t="s">
        <v>473</v>
      </c>
      <c r="B646" s="16"/>
      <c r="C646" s="16" t="s">
        <v>460</v>
      </c>
      <c r="D646" s="16"/>
      <c r="E646" s="16" t="s">
        <v>474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7"/>
      <c r="W646" s="17"/>
      <c r="X646" s="17"/>
      <c r="Y646" s="17"/>
      <c r="Z646" s="19" t="s">
        <v>473</v>
      </c>
      <c r="AA646" s="24">
        <v>456.67</v>
      </c>
      <c r="AB646" s="24">
        <v>0</v>
      </c>
      <c r="AC646" s="24">
        <v>0</v>
      </c>
      <c r="AD646" s="24">
        <v>0</v>
      </c>
      <c r="AE646" s="24">
        <v>0</v>
      </c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>
        <v>500</v>
      </c>
      <c r="AQ646" s="24">
        <v>0</v>
      </c>
      <c r="AR646" s="24">
        <v>0</v>
      </c>
      <c r="AS646" s="24">
        <v>0</v>
      </c>
      <c r="AT646" s="24">
        <v>0</v>
      </c>
      <c r="AU646" s="24">
        <v>1887.92</v>
      </c>
      <c r="AV646" s="11">
        <v>0</v>
      </c>
      <c r="AW646" s="11">
        <v>0</v>
      </c>
      <c r="AX646" s="11">
        <v>0</v>
      </c>
      <c r="AY646" s="11">
        <v>0</v>
      </c>
      <c r="AZ646" s="10" t="s">
        <v>473</v>
      </c>
    </row>
    <row r="647" spans="1:52" ht="51.4" customHeight="1">
      <c r="A647" s="10" t="s">
        <v>475</v>
      </c>
      <c r="B647" s="16"/>
      <c r="C647" s="16" t="s">
        <v>460</v>
      </c>
      <c r="D647" s="16"/>
      <c r="E647" s="16" t="s">
        <v>476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7"/>
      <c r="W647" s="17"/>
      <c r="X647" s="17"/>
      <c r="Y647" s="17"/>
      <c r="Z647" s="19" t="s">
        <v>475</v>
      </c>
      <c r="AA647" s="24">
        <v>456.67</v>
      </c>
      <c r="AB647" s="24">
        <v>0</v>
      </c>
      <c r="AC647" s="24">
        <v>0</v>
      </c>
      <c r="AD647" s="24">
        <v>0</v>
      </c>
      <c r="AE647" s="24">
        <v>0</v>
      </c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>
        <v>500</v>
      </c>
      <c r="AQ647" s="24">
        <v>0</v>
      </c>
      <c r="AR647" s="24">
        <v>0</v>
      </c>
      <c r="AS647" s="24">
        <v>0</v>
      </c>
      <c r="AT647" s="24">
        <v>0</v>
      </c>
      <c r="AU647" s="24">
        <v>1887.92</v>
      </c>
      <c r="AV647" s="11">
        <v>0</v>
      </c>
      <c r="AW647" s="11">
        <v>0</v>
      </c>
      <c r="AX647" s="11">
        <v>0</v>
      </c>
      <c r="AY647" s="11">
        <v>0</v>
      </c>
      <c r="AZ647" s="10" t="s">
        <v>475</v>
      </c>
    </row>
    <row r="648" spans="1:52" ht="51.4" customHeight="1">
      <c r="A648" s="10" t="s">
        <v>50</v>
      </c>
      <c r="B648" s="16"/>
      <c r="C648" s="16" t="s">
        <v>460</v>
      </c>
      <c r="D648" s="16"/>
      <c r="E648" s="16" t="s">
        <v>476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 t="s">
        <v>51</v>
      </c>
      <c r="U648" s="16"/>
      <c r="V648" s="17"/>
      <c r="W648" s="17"/>
      <c r="X648" s="17"/>
      <c r="Y648" s="17"/>
      <c r="Z648" s="19" t="s">
        <v>50</v>
      </c>
      <c r="AA648" s="24">
        <v>456.67</v>
      </c>
      <c r="AB648" s="24">
        <v>0</v>
      </c>
      <c r="AC648" s="24">
        <v>0</v>
      </c>
      <c r="AD648" s="24">
        <v>0</v>
      </c>
      <c r="AE648" s="24">
        <v>0</v>
      </c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>
        <v>500</v>
      </c>
      <c r="AQ648" s="24">
        <v>0</v>
      </c>
      <c r="AR648" s="24">
        <v>0</v>
      </c>
      <c r="AS648" s="24">
        <v>0</v>
      </c>
      <c r="AT648" s="24">
        <v>0</v>
      </c>
      <c r="AU648" s="24">
        <v>1887.92</v>
      </c>
      <c r="AV648" s="11">
        <v>0</v>
      </c>
      <c r="AW648" s="11">
        <v>0</v>
      </c>
      <c r="AX648" s="11">
        <v>0</v>
      </c>
      <c r="AY648" s="11">
        <v>0</v>
      </c>
      <c r="AZ648" s="10" t="s">
        <v>50</v>
      </c>
    </row>
    <row r="649" spans="1:52" ht="19.5" customHeight="1">
      <c r="A649" s="10" t="s">
        <v>102</v>
      </c>
      <c r="B649" s="16"/>
      <c r="C649" s="16" t="s">
        <v>273</v>
      </c>
      <c r="D649" s="16"/>
      <c r="E649" s="16" t="s">
        <v>189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7"/>
      <c r="W649" s="17"/>
      <c r="X649" s="17"/>
      <c r="Y649" s="17"/>
      <c r="Z649" s="19" t="s">
        <v>102</v>
      </c>
      <c r="AA649" s="24">
        <v>912.67</v>
      </c>
      <c r="AB649" s="24">
        <v>0</v>
      </c>
      <c r="AC649" s="24">
        <v>456.33499999999998</v>
      </c>
      <c r="AD649" s="24">
        <v>456.33499999999998</v>
      </c>
      <c r="AE649" s="24">
        <v>0</v>
      </c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>
        <v>0</v>
      </c>
      <c r="AQ649" s="24">
        <v>0</v>
      </c>
      <c r="AR649" s="24">
        <v>0</v>
      </c>
      <c r="AS649" s="24">
        <v>0</v>
      </c>
      <c r="AT649" s="24">
        <v>0</v>
      </c>
      <c r="AU649" s="24">
        <v>0</v>
      </c>
      <c r="AV649" s="11">
        <v>0</v>
      </c>
      <c r="AW649" s="11">
        <v>0</v>
      </c>
      <c r="AX649" s="11">
        <v>0</v>
      </c>
      <c r="AY649" s="11">
        <v>0</v>
      </c>
      <c r="AZ649" s="10" t="s">
        <v>102</v>
      </c>
    </row>
    <row r="650" spans="1:52" ht="81" customHeight="1">
      <c r="A650" s="10" t="s">
        <v>190</v>
      </c>
      <c r="B650" s="16"/>
      <c r="C650" s="16" t="s">
        <v>273</v>
      </c>
      <c r="D650" s="16"/>
      <c r="E650" s="16" t="s">
        <v>191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7"/>
      <c r="W650" s="17"/>
      <c r="X650" s="17"/>
      <c r="Y650" s="17"/>
      <c r="Z650" s="19" t="s">
        <v>190</v>
      </c>
      <c r="AA650" s="24">
        <v>912.67</v>
      </c>
      <c r="AB650" s="24">
        <v>0</v>
      </c>
      <c r="AC650" s="24">
        <v>456.33499999999998</v>
      </c>
      <c r="AD650" s="24">
        <v>456.33499999999998</v>
      </c>
      <c r="AE650" s="24">
        <v>0</v>
      </c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>
        <v>0</v>
      </c>
      <c r="AQ650" s="24">
        <v>0</v>
      </c>
      <c r="AR650" s="24">
        <v>0</v>
      </c>
      <c r="AS650" s="24">
        <v>0</v>
      </c>
      <c r="AT650" s="24">
        <v>0</v>
      </c>
      <c r="AU650" s="24">
        <v>0</v>
      </c>
      <c r="AV650" s="11">
        <v>0</v>
      </c>
      <c r="AW650" s="11">
        <v>0</v>
      </c>
      <c r="AX650" s="11">
        <v>0</v>
      </c>
      <c r="AY650" s="11">
        <v>0</v>
      </c>
      <c r="AZ650" s="10" t="s">
        <v>190</v>
      </c>
    </row>
    <row r="651" spans="1:52" ht="34.15" customHeight="1">
      <c r="A651" s="10" t="s">
        <v>256</v>
      </c>
      <c r="B651" s="16"/>
      <c r="C651" s="16" t="s">
        <v>273</v>
      </c>
      <c r="D651" s="16"/>
      <c r="E651" s="16" t="s">
        <v>257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7"/>
      <c r="W651" s="17"/>
      <c r="X651" s="17"/>
      <c r="Y651" s="17"/>
      <c r="Z651" s="19" t="s">
        <v>256</v>
      </c>
      <c r="AA651" s="24">
        <v>912.67</v>
      </c>
      <c r="AB651" s="24">
        <v>0</v>
      </c>
      <c r="AC651" s="24">
        <v>456.33499999999998</v>
      </c>
      <c r="AD651" s="24">
        <v>456.33499999999998</v>
      </c>
      <c r="AE651" s="24">
        <v>0</v>
      </c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>
        <v>0</v>
      </c>
      <c r="AQ651" s="24">
        <v>0</v>
      </c>
      <c r="AR651" s="24">
        <v>0</v>
      </c>
      <c r="AS651" s="24">
        <v>0</v>
      </c>
      <c r="AT651" s="24">
        <v>0</v>
      </c>
      <c r="AU651" s="24">
        <v>0</v>
      </c>
      <c r="AV651" s="11">
        <v>0</v>
      </c>
      <c r="AW651" s="11">
        <v>0</v>
      </c>
      <c r="AX651" s="11">
        <v>0</v>
      </c>
      <c r="AY651" s="11">
        <v>0</v>
      </c>
      <c r="AZ651" s="10" t="s">
        <v>256</v>
      </c>
    </row>
    <row r="652" spans="1:52" ht="34.15" customHeight="1">
      <c r="A652" s="10" t="s">
        <v>258</v>
      </c>
      <c r="B652" s="16"/>
      <c r="C652" s="16" t="s">
        <v>273</v>
      </c>
      <c r="D652" s="16"/>
      <c r="E652" s="16" t="s">
        <v>259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7"/>
      <c r="W652" s="17"/>
      <c r="X652" s="17"/>
      <c r="Y652" s="17"/>
      <c r="Z652" s="19" t="s">
        <v>258</v>
      </c>
      <c r="AA652" s="24">
        <v>912.67</v>
      </c>
      <c r="AB652" s="24">
        <v>0</v>
      </c>
      <c r="AC652" s="24">
        <v>456.33499999999998</v>
      </c>
      <c r="AD652" s="24">
        <v>456.33499999999998</v>
      </c>
      <c r="AE652" s="24">
        <v>0</v>
      </c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>
        <v>0</v>
      </c>
      <c r="AQ652" s="24">
        <v>0</v>
      </c>
      <c r="AR652" s="24">
        <v>0</v>
      </c>
      <c r="AS652" s="24">
        <v>0</v>
      </c>
      <c r="AT652" s="24">
        <v>0</v>
      </c>
      <c r="AU652" s="24">
        <v>0</v>
      </c>
      <c r="AV652" s="11">
        <v>0</v>
      </c>
      <c r="AW652" s="11">
        <v>0</v>
      </c>
      <c r="AX652" s="11">
        <v>0</v>
      </c>
      <c r="AY652" s="11">
        <v>0</v>
      </c>
      <c r="AZ652" s="10" t="s">
        <v>258</v>
      </c>
    </row>
    <row r="653" spans="1:52" ht="51.4" customHeight="1">
      <c r="A653" s="10" t="s">
        <v>260</v>
      </c>
      <c r="B653" s="16"/>
      <c r="C653" s="16" t="s">
        <v>273</v>
      </c>
      <c r="D653" s="16"/>
      <c r="E653" s="16" t="s">
        <v>261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7"/>
      <c r="W653" s="17"/>
      <c r="X653" s="17"/>
      <c r="Y653" s="17"/>
      <c r="Z653" s="19" t="s">
        <v>260</v>
      </c>
      <c r="AA653" s="24">
        <v>912.67</v>
      </c>
      <c r="AB653" s="24">
        <v>0</v>
      </c>
      <c r="AC653" s="24">
        <v>456.33499999999998</v>
      </c>
      <c r="AD653" s="24">
        <v>456.33499999999998</v>
      </c>
      <c r="AE653" s="24">
        <v>0</v>
      </c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>
        <v>0</v>
      </c>
      <c r="AQ653" s="24">
        <v>0</v>
      </c>
      <c r="AR653" s="24">
        <v>0</v>
      </c>
      <c r="AS653" s="24">
        <v>0</v>
      </c>
      <c r="AT653" s="24">
        <v>0</v>
      </c>
      <c r="AU653" s="24">
        <v>0</v>
      </c>
      <c r="AV653" s="11">
        <v>0</v>
      </c>
      <c r="AW653" s="11">
        <v>0</v>
      </c>
      <c r="AX653" s="11">
        <v>0</v>
      </c>
      <c r="AY653" s="11">
        <v>0</v>
      </c>
      <c r="AZ653" s="10" t="s">
        <v>260</v>
      </c>
    </row>
    <row r="654" spans="1:52" ht="48.75" customHeight="1">
      <c r="A654" s="10" t="s">
        <v>208</v>
      </c>
      <c r="B654" s="16"/>
      <c r="C654" s="16" t="s">
        <v>273</v>
      </c>
      <c r="D654" s="16"/>
      <c r="E654" s="16" t="s">
        <v>261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 t="s">
        <v>209</v>
      </c>
      <c r="U654" s="16"/>
      <c r="V654" s="17"/>
      <c r="W654" s="17"/>
      <c r="X654" s="17"/>
      <c r="Y654" s="17"/>
      <c r="Z654" s="19" t="s">
        <v>208</v>
      </c>
      <c r="AA654" s="24">
        <v>912.67</v>
      </c>
      <c r="AB654" s="24">
        <v>0</v>
      </c>
      <c r="AC654" s="24">
        <v>456.33499999999998</v>
      </c>
      <c r="AD654" s="24">
        <v>456.33499999999998</v>
      </c>
      <c r="AE654" s="24">
        <v>0</v>
      </c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>
        <v>0</v>
      </c>
      <c r="AQ654" s="24">
        <v>0</v>
      </c>
      <c r="AR654" s="24">
        <v>0</v>
      </c>
      <c r="AS654" s="24">
        <v>0</v>
      </c>
      <c r="AT654" s="24">
        <v>0</v>
      </c>
      <c r="AU654" s="24">
        <v>0</v>
      </c>
      <c r="AV654" s="11">
        <v>0</v>
      </c>
      <c r="AW654" s="11">
        <v>0</v>
      </c>
      <c r="AX654" s="11">
        <v>0</v>
      </c>
      <c r="AY654" s="11">
        <v>0</v>
      </c>
      <c r="AZ654" s="10" t="s">
        <v>208</v>
      </c>
    </row>
    <row r="655" spans="1:52" ht="19.5" customHeight="1">
      <c r="A655" s="10" t="s">
        <v>102</v>
      </c>
      <c r="B655" s="16"/>
      <c r="C655" s="16" t="s">
        <v>273</v>
      </c>
      <c r="D655" s="16"/>
      <c r="E655" s="16" t="s">
        <v>104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7"/>
      <c r="W655" s="17"/>
      <c r="X655" s="17"/>
      <c r="Y655" s="17"/>
      <c r="Z655" s="19" t="s">
        <v>102</v>
      </c>
      <c r="AA655" s="24">
        <v>45264.980259999997</v>
      </c>
      <c r="AB655" s="24">
        <v>2823.5619900000002</v>
      </c>
      <c r="AC655" s="24">
        <v>4344.33115</v>
      </c>
      <c r="AD655" s="24">
        <v>2009.2659000000001</v>
      </c>
      <c r="AE655" s="24">
        <v>0</v>
      </c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>
        <v>24237.042000000001</v>
      </c>
      <c r="AQ655" s="24">
        <v>0</v>
      </c>
      <c r="AR655" s="24">
        <v>0</v>
      </c>
      <c r="AS655" s="24">
        <v>0</v>
      </c>
      <c r="AT655" s="24">
        <v>0</v>
      </c>
      <c r="AU655" s="24">
        <v>35665.588000000003</v>
      </c>
      <c r="AV655" s="11">
        <v>0</v>
      </c>
      <c r="AW655" s="11">
        <v>0</v>
      </c>
      <c r="AX655" s="11">
        <v>0</v>
      </c>
      <c r="AY655" s="11">
        <v>0</v>
      </c>
      <c r="AZ655" s="10" t="s">
        <v>102</v>
      </c>
    </row>
    <row r="656" spans="1:52" ht="51.75" customHeight="1">
      <c r="A656" s="10" t="s">
        <v>274</v>
      </c>
      <c r="B656" s="16"/>
      <c r="C656" s="16" t="s">
        <v>273</v>
      </c>
      <c r="D656" s="16"/>
      <c r="E656" s="16" t="s">
        <v>275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7"/>
      <c r="W656" s="17"/>
      <c r="X656" s="17"/>
      <c r="Y656" s="17"/>
      <c r="Z656" s="19" t="s">
        <v>274</v>
      </c>
      <c r="AA656" s="24">
        <v>45264.980259999997</v>
      </c>
      <c r="AB656" s="24">
        <v>2823.5619900000002</v>
      </c>
      <c r="AC656" s="24">
        <v>4344.33115</v>
      </c>
      <c r="AD656" s="24">
        <v>2009.2659000000001</v>
      </c>
      <c r="AE656" s="24">
        <v>0</v>
      </c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>
        <v>24237.042000000001</v>
      </c>
      <c r="AQ656" s="24">
        <v>0</v>
      </c>
      <c r="AR656" s="24">
        <v>0</v>
      </c>
      <c r="AS656" s="24">
        <v>0</v>
      </c>
      <c r="AT656" s="24">
        <v>0</v>
      </c>
      <c r="AU656" s="24">
        <v>35665.588000000003</v>
      </c>
      <c r="AV656" s="11">
        <v>0</v>
      </c>
      <c r="AW656" s="11">
        <v>0</v>
      </c>
      <c r="AX656" s="11">
        <v>0</v>
      </c>
      <c r="AY656" s="11">
        <v>0</v>
      </c>
      <c r="AZ656" s="10" t="s">
        <v>274</v>
      </c>
    </row>
    <row r="657" spans="1:52" ht="34.5" customHeight="1">
      <c r="A657" s="10" t="s">
        <v>550</v>
      </c>
      <c r="B657" s="16"/>
      <c r="C657" s="16" t="s">
        <v>273</v>
      </c>
      <c r="D657" s="16"/>
      <c r="E657" s="16" t="s">
        <v>551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7"/>
      <c r="W657" s="17"/>
      <c r="X657" s="17"/>
      <c r="Y657" s="17"/>
      <c r="Z657" s="19" t="s">
        <v>550</v>
      </c>
      <c r="AA657" s="24">
        <v>2052.0839999999998</v>
      </c>
      <c r="AB657" s="24">
        <v>0</v>
      </c>
      <c r="AC657" s="24">
        <v>0</v>
      </c>
      <c r="AD657" s="24">
        <v>0</v>
      </c>
      <c r="AE657" s="24">
        <v>0</v>
      </c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>
        <v>2116.6219999999998</v>
      </c>
      <c r="AQ657" s="24">
        <v>0</v>
      </c>
      <c r="AR657" s="24">
        <v>0</v>
      </c>
      <c r="AS657" s="24">
        <v>0</v>
      </c>
      <c r="AT657" s="24">
        <v>0</v>
      </c>
      <c r="AU657" s="24">
        <v>2116.6219999999998</v>
      </c>
      <c r="AV657" s="11">
        <v>0</v>
      </c>
      <c r="AW657" s="11">
        <v>0</v>
      </c>
      <c r="AX657" s="11">
        <v>0</v>
      </c>
      <c r="AY657" s="11">
        <v>0</v>
      </c>
      <c r="AZ657" s="10" t="s">
        <v>550</v>
      </c>
    </row>
    <row r="658" spans="1:52" ht="34.15" customHeight="1">
      <c r="A658" s="10" t="s">
        <v>552</v>
      </c>
      <c r="B658" s="16"/>
      <c r="C658" s="16" t="s">
        <v>273</v>
      </c>
      <c r="D658" s="16"/>
      <c r="E658" s="16" t="s">
        <v>553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7"/>
      <c r="W658" s="17"/>
      <c r="X658" s="17"/>
      <c r="Y658" s="17"/>
      <c r="Z658" s="19" t="s">
        <v>552</v>
      </c>
      <c r="AA658" s="24">
        <v>2052.0839999999998</v>
      </c>
      <c r="AB658" s="24">
        <v>0</v>
      </c>
      <c r="AC658" s="24">
        <v>0</v>
      </c>
      <c r="AD658" s="24">
        <v>0</v>
      </c>
      <c r="AE658" s="24">
        <v>0</v>
      </c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>
        <v>2116.6219999999998</v>
      </c>
      <c r="AQ658" s="24">
        <v>0</v>
      </c>
      <c r="AR658" s="24">
        <v>0</v>
      </c>
      <c r="AS658" s="24">
        <v>0</v>
      </c>
      <c r="AT658" s="24">
        <v>0</v>
      </c>
      <c r="AU658" s="24">
        <v>2116.6219999999998</v>
      </c>
      <c r="AV658" s="11">
        <v>0</v>
      </c>
      <c r="AW658" s="11">
        <v>0</v>
      </c>
      <c r="AX658" s="11">
        <v>0</v>
      </c>
      <c r="AY658" s="11">
        <v>0</v>
      </c>
      <c r="AZ658" s="10" t="s">
        <v>552</v>
      </c>
    </row>
    <row r="659" spans="1:52" ht="51.4" customHeight="1">
      <c r="A659" s="10" t="s">
        <v>554</v>
      </c>
      <c r="B659" s="16"/>
      <c r="C659" s="16" t="s">
        <v>273</v>
      </c>
      <c r="D659" s="16"/>
      <c r="E659" s="16" t="s">
        <v>555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7"/>
      <c r="W659" s="17"/>
      <c r="X659" s="17"/>
      <c r="Y659" s="17"/>
      <c r="Z659" s="19" t="s">
        <v>554</v>
      </c>
      <c r="AA659" s="24">
        <v>2010.874</v>
      </c>
      <c r="AB659" s="24">
        <v>0</v>
      </c>
      <c r="AC659" s="24">
        <v>0</v>
      </c>
      <c r="AD659" s="24">
        <v>0</v>
      </c>
      <c r="AE659" s="24">
        <v>0</v>
      </c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>
        <v>2075.4119999999998</v>
      </c>
      <c r="AQ659" s="24">
        <v>0</v>
      </c>
      <c r="AR659" s="24">
        <v>0</v>
      </c>
      <c r="AS659" s="24">
        <v>0</v>
      </c>
      <c r="AT659" s="24">
        <v>0</v>
      </c>
      <c r="AU659" s="24">
        <v>2075.4119999999998</v>
      </c>
      <c r="AV659" s="11">
        <v>0</v>
      </c>
      <c r="AW659" s="11">
        <v>0</v>
      </c>
      <c r="AX659" s="11">
        <v>0</v>
      </c>
      <c r="AY659" s="11">
        <v>0</v>
      </c>
      <c r="AZ659" s="10" t="s">
        <v>554</v>
      </c>
    </row>
    <row r="660" spans="1:52" ht="51" customHeight="1">
      <c r="A660" s="10" t="s">
        <v>208</v>
      </c>
      <c r="B660" s="16"/>
      <c r="C660" s="16" t="s">
        <v>273</v>
      </c>
      <c r="D660" s="16"/>
      <c r="E660" s="16" t="s">
        <v>555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 t="s">
        <v>209</v>
      </c>
      <c r="U660" s="16"/>
      <c r="V660" s="17"/>
      <c r="W660" s="17"/>
      <c r="X660" s="17"/>
      <c r="Y660" s="17"/>
      <c r="Z660" s="19" t="s">
        <v>208</v>
      </c>
      <c r="AA660" s="24">
        <v>2010.874</v>
      </c>
      <c r="AB660" s="24">
        <v>0</v>
      </c>
      <c r="AC660" s="24">
        <v>0</v>
      </c>
      <c r="AD660" s="24">
        <v>0</v>
      </c>
      <c r="AE660" s="24">
        <v>0</v>
      </c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>
        <v>2075.4119999999998</v>
      </c>
      <c r="AQ660" s="24">
        <v>0</v>
      </c>
      <c r="AR660" s="24">
        <v>0</v>
      </c>
      <c r="AS660" s="24">
        <v>0</v>
      </c>
      <c r="AT660" s="24">
        <v>0</v>
      </c>
      <c r="AU660" s="24">
        <v>2075.4119999999998</v>
      </c>
      <c r="AV660" s="11">
        <v>0</v>
      </c>
      <c r="AW660" s="11">
        <v>0</v>
      </c>
      <c r="AX660" s="11">
        <v>0</v>
      </c>
      <c r="AY660" s="11">
        <v>0</v>
      </c>
      <c r="AZ660" s="10" t="s">
        <v>208</v>
      </c>
    </row>
    <row r="661" spans="1:52" ht="18" customHeight="1">
      <c r="A661" s="10" t="s">
        <v>423</v>
      </c>
      <c r="B661" s="16"/>
      <c r="C661" s="16" t="s">
        <v>273</v>
      </c>
      <c r="D661" s="16"/>
      <c r="E661" s="16" t="s">
        <v>556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7"/>
      <c r="W661" s="17"/>
      <c r="X661" s="17"/>
      <c r="Y661" s="17"/>
      <c r="Z661" s="19" t="s">
        <v>423</v>
      </c>
      <c r="AA661" s="24">
        <v>41.21</v>
      </c>
      <c r="AB661" s="24">
        <v>0</v>
      </c>
      <c r="AC661" s="24">
        <v>0</v>
      </c>
      <c r="AD661" s="24">
        <v>0</v>
      </c>
      <c r="AE661" s="24">
        <v>0</v>
      </c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>
        <v>41.21</v>
      </c>
      <c r="AQ661" s="24">
        <v>0</v>
      </c>
      <c r="AR661" s="24">
        <v>0</v>
      </c>
      <c r="AS661" s="24">
        <v>0</v>
      </c>
      <c r="AT661" s="24">
        <v>0</v>
      </c>
      <c r="AU661" s="24">
        <v>41.21</v>
      </c>
      <c r="AV661" s="11">
        <v>0</v>
      </c>
      <c r="AW661" s="11">
        <v>0</v>
      </c>
      <c r="AX661" s="11">
        <v>0</v>
      </c>
      <c r="AY661" s="11">
        <v>0</v>
      </c>
      <c r="AZ661" s="10" t="s">
        <v>423</v>
      </c>
    </row>
    <row r="662" spans="1:52" ht="50.25" customHeight="1">
      <c r="A662" s="10" t="s">
        <v>208</v>
      </c>
      <c r="B662" s="16"/>
      <c r="C662" s="16" t="s">
        <v>273</v>
      </c>
      <c r="D662" s="16"/>
      <c r="E662" s="16" t="s">
        <v>556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 t="s">
        <v>209</v>
      </c>
      <c r="U662" s="16"/>
      <c r="V662" s="17"/>
      <c r="W662" s="17"/>
      <c r="X662" s="17"/>
      <c r="Y662" s="17"/>
      <c r="Z662" s="19" t="s">
        <v>208</v>
      </c>
      <c r="AA662" s="24">
        <v>41.21</v>
      </c>
      <c r="AB662" s="24">
        <v>0</v>
      </c>
      <c r="AC662" s="24">
        <v>0</v>
      </c>
      <c r="AD662" s="24">
        <v>0</v>
      </c>
      <c r="AE662" s="24">
        <v>0</v>
      </c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>
        <v>41.21</v>
      </c>
      <c r="AQ662" s="24">
        <v>0</v>
      </c>
      <c r="AR662" s="24">
        <v>0</v>
      </c>
      <c r="AS662" s="24">
        <v>0</v>
      </c>
      <c r="AT662" s="24">
        <v>0</v>
      </c>
      <c r="AU662" s="24">
        <v>41.21</v>
      </c>
      <c r="AV662" s="11">
        <v>0</v>
      </c>
      <c r="AW662" s="11">
        <v>0</v>
      </c>
      <c r="AX662" s="11">
        <v>0</v>
      </c>
      <c r="AY662" s="11">
        <v>0</v>
      </c>
      <c r="AZ662" s="10" t="s">
        <v>208</v>
      </c>
    </row>
    <row r="663" spans="1:52" ht="34.15" customHeight="1">
      <c r="A663" s="10" t="s">
        <v>557</v>
      </c>
      <c r="B663" s="16"/>
      <c r="C663" s="16" t="s">
        <v>273</v>
      </c>
      <c r="D663" s="16"/>
      <c r="E663" s="16" t="s">
        <v>558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7"/>
      <c r="W663" s="17"/>
      <c r="X663" s="17"/>
      <c r="Y663" s="17"/>
      <c r="Z663" s="19" t="s">
        <v>557</v>
      </c>
      <c r="AA663" s="24">
        <v>9291.4110000000001</v>
      </c>
      <c r="AB663" s="24">
        <v>0</v>
      </c>
      <c r="AC663" s="24">
        <v>0</v>
      </c>
      <c r="AD663" s="24">
        <v>0</v>
      </c>
      <c r="AE663" s="24">
        <v>0</v>
      </c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>
        <v>5255.1120000000001</v>
      </c>
      <c r="AQ663" s="24">
        <v>0</v>
      </c>
      <c r="AR663" s="24">
        <v>0</v>
      </c>
      <c r="AS663" s="24">
        <v>0</v>
      </c>
      <c r="AT663" s="24">
        <v>0</v>
      </c>
      <c r="AU663" s="24">
        <v>10255.111999999999</v>
      </c>
      <c r="AV663" s="11">
        <v>0</v>
      </c>
      <c r="AW663" s="11">
        <v>0</v>
      </c>
      <c r="AX663" s="11">
        <v>0</v>
      </c>
      <c r="AY663" s="11">
        <v>0</v>
      </c>
      <c r="AZ663" s="10" t="s">
        <v>557</v>
      </c>
    </row>
    <row r="664" spans="1:52" ht="34.15" customHeight="1">
      <c r="A664" s="10" t="s">
        <v>559</v>
      </c>
      <c r="B664" s="16"/>
      <c r="C664" s="16" t="s">
        <v>273</v>
      </c>
      <c r="D664" s="16"/>
      <c r="E664" s="16" t="s">
        <v>560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7"/>
      <c r="W664" s="17"/>
      <c r="X664" s="17"/>
      <c r="Y664" s="17"/>
      <c r="Z664" s="19" t="s">
        <v>559</v>
      </c>
      <c r="AA664" s="24">
        <v>9291.4110000000001</v>
      </c>
      <c r="AB664" s="24">
        <v>0</v>
      </c>
      <c r="AC664" s="24">
        <v>0</v>
      </c>
      <c r="AD664" s="24">
        <v>0</v>
      </c>
      <c r="AE664" s="24">
        <v>0</v>
      </c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>
        <v>5255.1120000000001</v>
      </c>
      <c r="AQ664" s="24">
        <v>0</v>
      </c>
      <c r="AR664" s="24">
        <v>0</v>
      </c>
      <c r="AS664" s="24">
        <v>0</v>
      </c>
      <c r="AT664" s="24">
        <v>0</v>
      </c>
      <c r="AU664" s="24">
        <v>10255.111999999999</v>
      </c>
      <c r="AV664" s="11">
        <v>0</v>
      </c>
      <c r="AW664" s="11">
        <v>0</v>
      </c>
      <c r="AX664" s="11">
        <v>0</v>
      </c>
      <c r="AY664" s="11">
        <v>0</v>
      </c>
      <c r="AZ664" s="10" t="s">
        <v>559</v>
      </c>
    </row>
    <row r="665" spans="1:52" ht="51.4" customHeight="1">
      <c r="A665" s="10" t="s">
        <v>561</v>
      </c>
      <c r="B665" s="16"/>
      <c r="C665" s="16" t="s">
        <v>273</v>
      </c>
      <c r="D665" s="16"/>
      <c r="E665" s="16" t="s">
        <v>562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7"/>
      <c r="W665" s="17"/>
      <c r="X665" s="17"/>
      <c r="Y665" s="17"/>
      <c r="Z665" s="19" t="s">
        <v>561</v>
      </c>
      <c r="AA665" s="24">
        <v>8973.0110000000004</v>
      </c>
      <c r="AB665" s="24">
        <v>0</v>
      </c>
      <c r="AC665" s="24">
        <v>0</v>
      </c>
      <c r="AD665" s="24">
        <v>0</v>
      </c>
      <c r="AE665" s="24">
        <v>0</v>
      </c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>
        <v>4990.7120000000004</v>
      </c>
      <c r="AQ665" s="24">
        <v>0</v>
      </c>
      <c r="AR665" s="24">
        <v>0</v>
      </c>
      <c r="AS665" s="24">
        <v>0</v>
      </c>
      <c r="AT665" s="24">
        <v>0</v>
      </c>
      <c r="AU665" s="24">
        <v>9990.7119999999995</v>
      </c>
      <c r="AV665" s="11">
        <v>0</v>
      </c>
      <c r="AW665" s="11">
        <v>0</v>
      </c>
      <c r="AX665" s="11">
        <v>0</v>
      </c>
      <c r="AY665" s="11">
        <v>0</v>
      </c>
      <c r="AZ665" s="10" t="s">
        <v>561</v>
      </c>
    </row>
    <row r="666" spans="1:52" ht="51.75" customHeight="1">
      <c r="A666" s="10" t="s">
        <v>208</v>
      </c>
      <c r="B666" s="16"/>
      <c r="C666" s="16" t="s">
        <v>273</v>
      </c>
      <c r="D666" s="16"/>
      <c r="E666" s="16" t="s">
        <v>562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 t="s">
        <v>209</v>
      </c>
      <c r="U666" s="16"/>
      <c r="V666" s="17"/>
      <c r="W666" s="17"/>
      <c r="X666" s="17"/>
      <c r="Y666" s="17"/>
      <c r="Z666" s="19" t="s">
        <v>208</v>
      </c>
      <c r="AA666" s="24">
        <v>8973.0110000000004</v>
      </c>
      <c r="AB666" s="24">
        <v>0</v>
      </c>
      <c r="AC666" s="24">
        <v>0</v>
      </c>
      <c r="AD666" s="24">
        <v>0</v>
      </c>
      <c r="AE666" s="24">
        <v>0</v>
      </c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>
        <v>4990.7120000000004</v>
      </c>
      <c r="AQ666" s="24">
        <v>0</v>
      </c>
      <c r="AR666" s="24">
        <v>0</v>
      </c>
      <c r="AS666" s="24">
        <v>0</v>
      </c>
      <c r="AT666" s="24">
        <v>0</v>
      </c>
      <c r="AU666" s="24">
        <v>9990.7119999999995</v>
      </c>
      <c r="AV666" s="11">
        <v>0</v>
      </c>
      <c r="AW666" s="11">
        <v>0</v>
      </c>
      <c r="AX666" s="11">
        <v>0</v>
      </c>
      <c r="AY666" s="11">
        <v>0</v>
      </c>
      <c r="AZ666" s="10" t="s">
        <v>208</v>
      </c>
    </row>
    <row r="667" spans="1:52" ht="18.75" customHeight="1">
      <c r="A667" s="10" t="s">
        <v>423</v>
      </c>
      <c r="B667" s="16"/>
      <c r="C667" s="16" t="s">
        <v>273</v>
      </c>
      <c r="D667" s="16"/>
      <c r="E667" s="16" t="s">
        <v>563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7"/>
      <c r="W667" s="17"/>
      <c r="X667" s="17"/>
      <c r="Y667" s="17"/>
      <c r="Z667" s="19" t="s">
        <v>423</v>
      </c>
      <c r="AA667" s="24">
        <v>318.39999999999998</v>
      </c>
      <c r="AB667" s="24">
        <v>0</v>
      </c>
      <c r="AC667" s="24">
        <v>0</v>
      </c>
      <c r="AD667" s="24">
        <v>0</v>
      </c>
      <c r="AE667" s="24">
        <v>0</v>
      </c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>
        <v>264.39999999999998</v>
      </c>
      <c r="AQ667" s="24">
        <v>0</v>
      </c>
      <c r="AR667" s="24">
        <v>0</v>
      </c>
      <c r="AS667" s="24">
        <v>0</v>
      </c>
      <c r="AT667" s="24">
        <v>0</v>
      </c>
      <c r="AU667" s="24">
        <v>264.39999999999998</v>
      </c>
      <c r="AV667" s="11">
        <v>0</v>
      </c>
      <c r="AW667" s="11">
        <v>0</v>
      </c>
      <c r="AX667" s="11">
        <v>0</v>
      </c>
      <c r="AY667" s="11">
        <v>0</v>
      </c>
      <c r="AZ667" s="10" t="s">
        <v>423</v>
      </c>
    </row>
    <row r="668" spans="1:52" ht="50.25" customHeight="1">
      <c r="A668" s="10" t="s">
        <v>208</v>
      </c>
      <c r="B668" s="16"/>
      <c r="C668" s="16" t="s">
        <v>273</v>
      </c>
      <c r="D668" s="16"/>
      <c r="E668" s="16" t="s">
        <v>563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 t="s">
        <v>209</v>
      </c>
      <c r="U668" s="16"/>
      <c r="V668" s="17"/>
      <c r="W668" s="17"/>
      <c r="X668" s="17"/>
      <c r="Y668" s="17"/>
      <c r="Z668" s="19" t="s">
        <v>208</v>
      </c>
      <c r="AA668" s="24">
        <v>318.39999999999998</v>
      </c>
      <c r="AB668" s="24">
        <v>0</v>
      </c>
      <c r="AC668" s="24">
        <v>0</v>
      </c>
      <c r="AD668" s="24">
        <v>0</v>
      </c>
      <c r="AE668" s="24">
        <v>0</v>
      </c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>
        <v>264.39999999999998</v>
      </c>
      <c r="AQ668" s="24">
        <v>0</v>
      </c>
      <c r="AR668" s="24">
        <v>0</v>
      </c>
      <c r="AS668" s="24">
        <v>0</v>
      </c>
      <c r="AT668" s="24">
        <v>0</v>
      </c>
      <c r="AU668" s="24">
        <v>264.39999999999998</v>
      </c>
      <c r="AV668" s="11">
        <v>0</v>
      </c>
      <c r="AW668" s="11">
        <v>0</v>
      </c>
      <c r="AX668" s="11">
        <v>0</v>
      </c>
      <c r="AY668" s="11">
        <v>0</v>
      </c>
      <c r="AZ668" s="10" t="s">
        <v>208</v>
      </c>
    </row>
    <row r="669" spans="1:52" ht="51.4" customHeight="1">
      <c r="A669" s="10" t="s">
        <v>564</v>
      </c>
      <c r="B669" s="16"/>
      <c r="C669" s="16" t="s">
        <v>273</v>
      </c>
      <c r="D669" s="16"/>
      <c r="E669" s="16" t="s">
        <v>565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7"/>
      <c r="W669" s="17"/>
      <c r="X669" s="17"/>
      <c r="Y669" s="17"/>
      <c r="Z669" s="19" t="s">
        <v>564</v>
      </c>
      <c r="AA669" s="24">
        <v>3037.1390000000001</v>
      </c>
      <c r="AB669" s="24">
        <v>0</v>
      </c>
      <c r="AC669" s="24">
        <v>0</v>
      </c>
      <c r="AD669" s="24">
        <v>0</v>
      </c>
      <c r="AE669" s="24">
        <v>0</v>
      </c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>
        <v>3112.2710000000002</v>
      </c>
      <c r="AQ669" s="24">
        <v>0</v>
      </c>
      <c r="AR669" s="24">
        <v>0</v>
      </c>
      <c r="AS669" s="24">
        <v>0</v>
      </c>
      <c r="AT669" s="24">
        <v>0</v>
      </c>
      <c r="AU669" s="24">
        <v>3112.2710000000002</v>
      </c>
      <c r="AV669" s="11">
        <v>0</v>
      </c>
      <c r="AW669" s="11">
        <v>0</v>
      </c>
      <c r="AX669" s="11">
        <v>0</v>
      </c>
      <c r="AY669" s="11">
        <v>0</v>
      </c>
      <c r="AZ669" s="10" t="s">
        <v>564</v>
      </c>
    </row>
    <row r="670" spans="1:52" ht="34.15" customHeight="1">
      <c r="A670" s="10" t="s">
        <v>566</v>
      </c>
      <c r="B670" s="16"/>
      <c r="C670" s="16" t="s">
        <v>273</v>
      </c>
      <c r="D670" s="16"/>
      <c r="E670" s="16" t="s">
        <v>567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7"/>
      <c r="W670" s="17"/>
      <c r="X670" s="17"/>
      <c r="Y670" s="17"/>
      <c r="Z670" s="19" t="s">
        <v>566</v>
      </c>
      <c r="AA670" s="24">
        <v>3037.1390000000001</v>
      </c>
      <c r="AB670" s="24">
        <v>0</v>
      </c>
      <c r="AC670" s="24">
        <v>0</v>
      </c>
      <c r="AD670" s="24">
        <v>0</v>
      </c>
      <c r="AE670" s="24">
        <v>0</v>
      </c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>
        <v>3112.2710000000002</v>
      </c>
      <c r="AQ670" s="24">
        <v>0</v>
      </c>
      <c r="AR670" s="24">
        <v>0</v>
      </c>
      <c r="AS670" s="24">
        <v>0</v>
      </c>
      <c r="AT670" s="24">
        <v>0</v>
      </c>
      <c r="AU670" s="24">
        <v>3112.2710000000002</v>
      </c>
      <c r="AV670" s="11">
        <v>0</v>
      </c>
      <c r="AW670" s="11">
        <v>0</v>
      </c>
      <c r="AX670" s="11">
        <v>0</v>
      </c>
      <c r="AY670" s="11">
        <v>0</v>
      </c>
      <c r="AZ670" s="10" t="s">
        <v>566</v>
      </c>
    </row>
    <row r="671" spans="1:52" ht="33" customHeight="1">
      <c r="A671" s="10" t="s">
        <v>568</v>
      </c>
      <c r="B671" s="16"/>
      <c r="C671" s="16" t="s">
        <v>273</v>
      </c>
      <c r="D671" s="16"/>
      <c r="E671" s="16" t="s">
        <v>569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7"/>
      <c r="W671" s="17"/>
      <c r="X671" s="17"/>
      <c r="Y671" s="17"/>
      <c r="Z671" s="19" t="s">
        <v>568</v>
      </c>
      <c r="AA671" s="24">
        <v>2844.8389999999999</v>
      </c>
      <c r="AB671" s="24">
        <v>0</v>
      </c>
      <c r="AC671" s="24">
        <v>0</v>
      </c>
      <c r="AD671" s="24">
        <v>0</v>
      </c>
      <c r="AE671" s="24">
        <v>0</v>
      </c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>
        <v>2939.6109999999999</v>
      </c>
      <c r="AQ671" s="24">
        <v>0</v>
      </c>
      <c r="AR671" s="24">
        <v>0</v>
      </c>
      <c r="AS671" s="24">
        <v>0</v>
      </c>
      <c r="AT671" s="24">
        <v>0</v>
      </c>
      <c r="AU671" s="24">
        <v>2939.6109999999999</v>
      </c>
      <c r="AV671" s="11">
        <v>0</v>
      </c>
      <c r="AW671" s="11">
        <v>0</v>
      </c>
      <c r="AX671" s="11">
        <v>0</v>
      </c>
      <c r="AY671" s="11">
        <v>0</v>
      </c>
      <c r="AZ671" s="10" t="s">
        <v>568</v>
      </c>
    </row>
    <row r="672" spans="1:52" ht="49.5" customHeight="1">
      <c r="A672" s="10" t="s">
        <v>208</v>
      </c>
      <c r="B672" s="16"/>
      <c r="C672" s="16" t="s">
        <v>273</v>
      </c>
      <c r="D672" s="16"/>
      <c r="E672" s="16" t="s">
        <v>569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209</v>
      </c>
      <c r="U672" s="16"/>
      <c r="V672" s="17"/>
      <c r="W672" s="17"/>
      <c r="X672" s="17"/>
      <c r="Y672" s="17"/>
      <c r="Z672" s="19" t="s">
        <v>208</v>
      </c>
      <c r="AA672" s="24">
        <v>2844.8389999999999</v>
      </c>
      <c r="AB672" s="24">
        <v>0</v>
      </c>
      <c r="AC672" s="24">
        <v>0</v>
      </c>
      <c r="AD672" s="24">
        <v>0</v>
      </c>
      <c r="AE672" s="24">
        <v>0</v>
      </c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>
        <v>2939.6109999999999</v>
      </c>
      <c r="AQ672" s="24">
        <v>0</v>
      </c>
      <c r="AR672" s="24">
        <v>0</v>
      </c>
      <c r="AS672" s="24">
        <v>0</v>
      </c>
      <c r="AT672" s="24">
        <v>0</v>
      </c>
      <c r="AU672" s="24">
        <v>2939.6109999999999</v>
      </c>
      <c r="AV672" s="11">
        <v>0</v>
      </c>
      <c r="AW672" s="11">
        <v>0</v>
      </c>
      <c r="AX672" s="11">
        <v>0</v>
      </c>
      <c r="AY672" s="11">
        <v>0</v>
      </c>
      <c r="AZ672" s="10" t="s">
        <v>208</v>
      </c>
    </row>
    <row r="673" spans="1:52" ht="18" customHeight="1">
      <c r="A673" s="10" t="s">
        <v>423</v>
      </c>
      <c r="B673" s="16"/>
      <c r="C673" s="16" t="s">
        <v>273</v>
      </c>
      <c r="D673" s="16"/>
      <c r="E673" s="16" t="s">
        <v>570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7"/>
      <c r="W673" s="17"/>
      <c r="X673" s="17"/>
      <c r="Y673" s="17"/>
      <c r="Z673" s="19" t="s">
        <v>423</v>
      </c>
      <c r="AA673" s="24">
        <v>172.66</v>
      </c>
      <c r="AB673" s="24">
        <v>0</v>
      </c>
      <c r="AC673" s="24">
        <v>0</v>
      </c>
      <c r="AD673" s="24">
        <v>0</v>
      </c>
      <c r="AE673" s="24">
        <v>0</v>
      </c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>
        <v>172.66</v>
      </c>
      <c r="AQ673" s="24">
        <v>0</v>
      </c>
      <c r="AR673" s="24">
        <v>0</v>
      </c>
      <c r="AS673" s="24">
        <v>0</v>
      </c>
      <c r="AT673" s="24">
        <v>0</v>
      </c>
      <c r="AU673" s="24">
        <v>172.66</v>
      </c>
      <c r="AV673" s="11">
        <v>0</v>
      </c>
      <c r="AW673" s="11">
        <v>0</v>
      </c>
      <c r="AX673" s="11">
        <v>0</v>
      </c>
      <c r="AY673" s="11">
        <v>0</v>
      </c>
      <c r="AZ673" s="10" t="s">
        <v>423</v>
      </c>
    </row>
    <row r="674" spans="1:52" ht="49.5" customHeight="1">
      <c r="A674" s="10" t="s">
        <v>208</v>
      </c>
      <c r="B674" s="16"/>
      <c r="C674" s="16" t="s">
        <v>273</v>
      </c>
      <c r="D674" s="16"/>
      <c r="E674" s="16" t="s">
        <v>570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 t="s">
        <v>209</v>
      </c>
      <c r="U674" s="16"/>
      <c r="V674" s="17"/>
      <c r="W674" s="17"/>
      <c r="X674" s="17"/>
      <c r="Y674" s="17"/>
      <c r="Z674" s="19" t="s">
        <v>208</v>
      </c>
      <c r="AA674" s="24">
        <v>172.66</v>
      </c>
      <c r="AB674" s="24">
        <v>0</v>
      </c>
      <c r="AC674" s="24">
        <v>0</v>
      </c>
      <c r="AD674" s="24">
        <v>0</v>
      </c>
      <c r="AE674" s="24">
        <v>0</v>
      </c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>
        <v>172.66</v>
      </c>
      <c r="AQ674" s="24">
        <v>0</v>
      </c>
      <c r="AR674" s="24">
        <v>0</v>
      </c>
      <c r="AS674" s="24">
        <v>0</v>
      </c>
      <c r="AT674" s="24">
        <v>0</v>
      </c>
      <c r="AU674" s="24">
        <v>172.66</v>
      </c>
      <c r="AV674" s="11">
        <v>0</v>
      </c>
      <c r="AW674" s="11">
        <v>0</v>
      </c>
      <c r="AX674" s="11">
        <v>0</v>
      </c>
      <c r="AY674" s="11">
        <v>0</v>
      </c>
      <c r="AZ674" s="10" t="s">
        <v>208</v>
      </c>
    </row>
    <row r="675" spans="1:52" ht="30.75" customHeight="1">
      <c r="A675" s="10" t="s">
        <v>271</v>
      </c>
      <c r="B675" s="16"/>
      <c r="C675" s="16" t="s">
        <v>273</v>
      </c>
      <c r="D675" s="16"/>
      <c r="E675" s="16" t="s">
        <v>571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7"/>
      <c r="W675" s="17"/>
      <c r="X675" s="17"/>
      <c r="Y675" s="17"/>
      <c r="Z675" s="19" t="s">
        <v>271</v>
      </c>
      <c r="AA675" s="24">
        <v>19.64</v>
      </c>
      <c r="AB675" s="24">
        <v>0</v>
      </c>
      <c r="AC675" s="24">
        <v>0</v>
      </c>
      <c r="AD675" s="24">
        <v>0</v>
      </c>
      <c r="AE675" s="24">
        <v>0</v>
      </c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>
        <v>0</v>
      </c>
      <c r="AQ675" s="24">
        <v>0</v>
      </c>
      <c r="AR675" s="24">
        <v>0</v>
      </c>
      <c r="AS675" s="24">
        <v>0</v>
      </c>
      <c r="AT675" s="24">
        <v>0</v>
      </c>
      <c r="AU675" s="24">
        <v>0</v>
      </c>
      <c r="AV675" s="11">
        <v>0</v>
      </c>
      <c r="AW675" s="11">
        <v>0</v>
      </c>
      <c r="AX675" s="11">
        <v>0</v>
      </c>
      <c r="AY675" s="11">
        <v>0</v>
      </c>
      <c r="AZ675" s="10" t="s">
        <v>271</v>
      </c>
    </row>
    <row r="676" spans="1:52" ht="48.75" customHeight="1">
      <c r="A676" s="10" t="s">
        <v>208</v>
      </c>
      <c r="B676" s="16"/>
      <c r="C676" s="16" t="s">
        <v>273</v>
      </c>
      <c r="D676" s="16"/>
      <c r="E676" s="16" t="s">
        <v>571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209</v>
      </c>
      <c r="U676" s="16"/>
      <c r="V676" s="17"/>
      <c r="W676" s="17"/>
      <c r="X676" s="17"/>
      <c r="Y676" s="17"/>
      <c r="Z676" s="19" t="s">
        <v>208</v>
      </c>
      <c r="AA676" s="24">
        <v>19.64</v>
      </c>
      <c r="AB676" s="24">
        <v>0</v>
      </c>
      <c r="AC676" s="24">
        <v>0</v>
      </c>
      <c r="AD676" s="24">
        <v>0</v>
      </c>
      <c r="AE676" s="24">
        <v>0</v>
      </c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>
        <v>0</v>
      </c>
      <c r="AQ676" s="24">
        <v>0</v>
      </c>
      <c r="AR676" s="24">
        <v>0</v>
      </c>
      <c r="AS676" s="24">
        <v>0</v>
      </c>
      <c r="AT676" s="24">
        <v>0</v>
      </c>
      <c r="AU676" s="24">
        <v>0</v>
      </c>
      <c r="AV676" s="11">
        <v>0</v>
      </c>
      <c r="AW676" s="11">
        <v>0</v>
      </c>
      <c r="AX676" s="11">
        <v>0</v>
      </c>
      <c r="AY676" s="11">
        <v>0</v>
      </c>
      <c r="AZ676" s="10" t="s">
        <v>208</v>
      </c>
    </row>
    <row r="677" spans="1:52" ht="34.15" customHeight="1">
      <c r="A677" s="10" t="s">
        <v>276</v>
      </c>
      <c r="B677" s="16"/>
      <c r="C677" s="16" t="s">
        <v>273</v>
      </c>
      <c r="D677" s="16"/>
      <c r="E677" s="16" t="s">
        <v>277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7"/>
      <c r="W677" s="17"/>
      <c r="X677" s="17"/>
      <c r="Y677" s="17"/>
      <c r="Z677" s="19" t="s">
        <v>276</v>
      </c>
      <c r="AA677" s="24">
        <v>30884.346259999998</v>
      </c>
      <c r="AB677" s="24">
        <v>2823.5619900000002</v>
      </c>
      <c r="AC677" s="24">
        <v>4344.33115</v>
      </c>
      <c r="AD677" s="24">
        <v>2009.2659000000001</v>
      </c>
      <c r="AE677" s="24">
        <v>0</v>
      </c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>
        <v>13753.037</v>
      </c>
      <c r="AQ677" s="24">
        <v>0</v>
      </c>
      <c r="AR677" s="24">
        <v>0</v>
      </c>
      <c r="AS677" s="24">
        <v>0</v>
      </c>
      <c r="AT677" s="24">
        <v>0</v>
      </c>
      <c r="AU677" s="24">
        <v>20181.582999999999</v>
      </c>
      <c r="AV677" s="11">
        <v>0</v>
      </c>
      <c r="AW677" s="11">
        <v>0</v>
      </c>
      <c r="AX677" s="11">
        <v>0</v>
      </c>
      <c r="AY677" s="11">
        <v>0</v>
      </c>
      <c r="AZ677" s="10" t="s">
        <v>276</v>
      </c>
    </row>
    <row r="678" spans="1:52" ht="51.4" customHeight="1">
      <c r="A678" s="10" t="s">
        <v>278</v>
      </c>
      <c r="B678" s="16"/>
      <c r="C678" s="16" t="s">
        <v>273</v>
      </c>
      <c r="D678" s="16"/>
      <c r="E678" s="16" t="s">
        <v>279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7"/>
      <c r="W678" s="17"/>
      <c r="X678" s="17"/>
      <c r="Y678" s="17"/>
      <c r="Z678" s="19" t="s">
        <v>278</v>
      </c>
      <c r="AA678" s="24">
        <v>30884.346259999998</v>
      </c>
      <c r="AB678" s="24">
        <v>2823.5619900000002</v>
      </c>
      <c r="AC678" s="24">
        <v>4344.33115</v>
      </c>
      <c r="AD678" s="24">
        <v>2009.2659000000001</v>
      </c>
      <c r="AE678" s="24">
        <v>0</v>
      </c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>
        <v>13753.037</v>
      </c>
      <c r="AQ678" s="24">
        <v>0</v>
      </c>
      <c r="AR678" s="24">
        <v>0</v>
      </c>
      <c r="AS678" s="24">
        <v>0</v>
      </c>
      <c r="AT678" s="24">
        <v>0</v>
      </c>
      <c r="AU678" s="24">
        <v>20181.582999999999</v>
      </c>
      <c r="AV678" s="11">
        <v>0</v>
      </c>
      <c r="AW678" s="11">
        <v>0</v>
      </c>
      <c r="AX678" s="11">
        <v>0</v>
      </c>
      <c r="AY678" s="11">
        <v>0</v>
      </c>
      <c r="AZ678" s="10" t="s">
        <v>278</v>
      </c>
    </row>
    <row r="679" spans="1:52" ht="51.4" customHeight="1">
      <c r="A679" s="10" t="s">
        <v>572</v>
      </c>
      <c r="B679" s="16"/>
      <c r="C679" s="16" t="s">
        <v>273</v>
      </c>
      <c r="D679" s="16"/>
      <c r="E679" s="16" t="s">
        <v>573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7"/>
      <c r="W679" s="17"/>
      <c r="X679" s="17"/>
      <c r="Y679" s="17"/>
      <c r="Z679" s="19" t="s">
        <v>572</v>
      </c>
      <c r="AA679" s="24">
        <v>15079.946</v>
      </c>
      <c r="AB679" s="24">
        <v>0</v>
      </c>
      <c r="AC679" s="24">
        <v>0</v>
      </c>
      <c r="AD679" s="24">
        <v>0</v>
      </c>
      <c r="AE679" s="24">
        <v>0</v>
      </c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>
        <v>10185.35</v>
      </c>
      <c r="AQ679" s="24">
        <v>0</v>
      </c>
      <c r="AR679" s="24">
        <v>0</v>
      </c>
      <c r="AS679" s="24">
        <v>0</v>
      </c>
      <c r="AT679" s="24">
        <v>0</v>
      </c>
      <c r="AU679" s="24">
        <v>12685.35</v>
      </c>
      <c r="AV679" s="11">
        <v>0</v>
      </c>
      <c r="AW679" s="11">
        <v>0</v>
      </c>
      <c r="AX679" s="11">
        <v>0</v>
      </c>
      <c r="AY679" s="11">
        <v>0</v>
      </c>
      <c r="AZ679" s="10" t="s">
        <v>572</v>
      </c>
    </row>
    <row r="680" spans="1:52" ht="50.25" customHeight="1">
      <c r="A680" s="10" t="s">
        <v>208</v>
      </c>
      <c r="B680" s="16"/>
      <c r="C680" s="16" t="s">
        <v>273</v>
      </c>
      <c r="D680" s="16"/>
      <c r="E680" s="16" t="s">
        <v>573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 t="s">
        <v>209</v>
      </c>
      <c r="U680" s="16"/>
      <c r="V680" s="17"/>
      <c r="W680" s="17"/>
      <c r="X680" s="17"/>
      <c r="Y680" s="17"/>
      <c r="Z680" s="19" t="s">
        <v>208</v>
      </c>
      <c r="AA680" s="24">
        <v>15079.946</v>
      </c>
      <c r="AB680" s="24">
        <v>0</v>
      </c>
      <c r="AC680" s="24">
        <v>0</v>
      </c>
      <c r="AD680" s="24">
        <v>0</v>
      </c>
      <c r="AE680" s="24">
        <v>0</v>
      </c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>
        <v>10185.35</v>
      </c>
      <c r="AQ680" s="24">
        <v>0</v>
      </c>
      <c r="AR680" s="24">
        <v>0</v>
      </c>
      <c r="AS680" s="24">
        <v>0</v>
      </c>
      <c r="AT680" s="24">
        <v>0</v>
      </c>
      <c r="AU680" s="24">
        <v>12685.35</v>
      </c>
      <c r="AV680" s="11">
        <v>0</v>
      </c>
      <c r="AW680" s="11">
        <v>0</v>
      </c>
      <c r="AX680" s="11">
        <v>0</v>
      </c>
      <c r="AY680" s="11">
        <v>0</v>
      </c>
      <c r="AZ680" s="10" t="s">
        <v>208</v>
      </c>
    </row>
    <row r="681" spans="1:52" ht="34.15" customHeight="1">
      <c r="A681" s="10" t="s">
        <v>574</v>
      </c>
      <c r="B681" s="16"/>
      <c r="C681" s="16" t="s">
        <v>273</v>
      </c>
      <c r="D681" s="16"/>
      <c r="E681" s="16" t="s">
        <v>575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7"/>
      <c r="W681" s="17"/>
      <c r="X681" s="17"/>
      <c r="Y681" s="17"/>
      <c r="Z681" s="19" t="s">
        <v>574</v>
      </c>
      <c r="AA681" s="24">
        <v>0</v>
      </c>
      <c r="AB681" s="24">
        <v>0</v>
      </c>
      <c r="AC681" s="24">
        <v>0</v>
      </c>
      <c r="AD681" s="24">
        <v>0</v>
      </c>
      <c r="AE681" s="24">
        <v>0</v>
      </c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>
        <v>36.177</v>
      </c>
      <c r="AQ681" s="24">
        <v>0</v>
      </c>
      <c r="AR681" s="24">
        <v>0</v>
      </c>
      <c r="AS681" s="24">
        <v>0</v>
      </c>
      <c r="AT681" s="24">
        <v>0</v>
      </c>
      <c r="AU681" s="24">
        <v>864.72299999999996</v>
      </c>
      <c r="AV681" s="11">
        <v>0</v>
      </c>
      <c r="AW681" s="11">
        <v>0</v>
      </c>
      <c r="AX681" s="11">
        <v>0</v>
      </c>
      <c r="AY681" s="11">
        <v>0</v>
      </c>
      <c r="AZ681" s="10" t="s">
        <v>574</v>
      </c>
    </row>
    <row r="682" spans="1:52" ht="51.4" customHeight="1">
      <c r="A682" s="10" t="s">
        <v>50</v>
      </c>
      <c r="B682" s="16"/>
      <c r="C682" s="16" t="s">
        <v>273</v>
      </c>
      <c r="D682" s="16"/>
      <c r="E682" s="16" t="s">
        <v>575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 t="s">
        <v>51</v>
      </c>
      <c r="U682" s="16"/>
      <c r="V682" s="17"/>
      <c r="W682" s="17"/>
      <c r="X682" s="17"/>
      <c r="Y682" s="17"/>
      <c r="Z682" s="19" t="s">
        <v>50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>
        <v>36.177</v>
      </c>
      <c r="AQ682" s="24">
        <v>0</v>
      </c>
      <c r="AR682" s="24">
        <v>0</v>
      </c>
      <c r="AS682" s="24">
        <v>0</v>
      </c>
      <c r="AT682" s="24">
        <v>0</v>
      </c>
      <c r="AU682" s="24">
        <v>864.72299999999996</v>
      </c>
      <c r="AV682" s="11">
        <v>0</v>
      </c>
      <c r="AW682" s="11">
        <v>0</v>
      </c>
      <c r="AX682" s="11">
        <v>0</v>
      </c>
      <c r="AY682" s="11">
        <v>0</v>
      </c>
      <c r="AZ682" s="10" t="s">
        <v>50</v>
      </c>
    </row>
    <row r="683" spans="1:52" ht="18" customHeight="1">
      <c r="A683" s="10" t="s">
        <v>423</v>
      </c>
      <c r="B683" s="16"/>
      <c r="C683" s="16" t="s">
        <v>273</v>
      </c>
      <c r="D683" s="16"/>
      <c r="E683" s="16" t="s">
        <v>576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7"/>
      <c r="W683" s="17"/>
      <c r="X683" s="17"/>
      <c r="Y683" s="17"/>
      <c r="Z683" s="19" t="s">
        <v>423</v>
      </c>
      <c r="AA683" s="24">
        <v>6105.9116000000004</v>
      </c>
      <c r="AB683" s="24">
        <v>0</v>
      </c>
      <c r="AC683" s="24">
        <v>0</v>
      </c>
      <c r="AD683" s="24">
        <v>0</v>
      </c>
      <c r="AE683" s="24">
        <v>0</v>
      </c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>
        <v>3531.51</v>
      </c>
      <c r="AQ683" s="24">
        <v>0</v>
      </c>
      <c r="AR683" s="24">
        <v>0</v>
      </c>
      <c r="AS683" s="24">
        <v>0</v>
      </c>
      <c r="AT683" s="24">
        <v>0</v>
      </c>
      <c r="AU683" s="24">
        <v>6631.51</v>
      </c>
      <c r="AV683" s="11">
        <v>0</v>
      </c>
      <c r="AW683" s="11">
        <v>0</v>
      </c>
      <c r="AX683" s="11">
        <v>0</v>
      </c>
      <c r="AY683" s="11">
        <v>0</v>
      </c>
      <c r="AZ683" s="10" t="s">
        <v>423</v>
      </c>
    </row>
    <row r="684" spans="1:52" ht="47.25" customHeight="1">
      <c r="A684" s="10" t="s">
        <v>208</v>
      </c>
      <c r="B684" s="16"/>
      <c r="C684" s="16" t="s">
        <v>273</v>
      </c>
      <c r="D684" s="16"/>
      <c r="E684" s="16" t="s">
        <v>576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209</v>
      </c>
      <c r="U684" s="16"/>
      <c r="V684" s="17"/>
      <c r="W684" s="17"/>
      <c r="X684" s="17"/>
      <c r="Y684" s="17"/>
      <c r="Z684" s="19" t="s">
        <v>208</v>
      </c>
      <c r="AA684" s="24">
        <v>6105.9116000000004</v>
      </c>
      <c r="AB684" s="24">
        <v>0</v>
      </c>
      <c r="AC684" s="24">
        <v>0</v>
      </c>
      <c r="AD684" s="24">
        <v>0</v>
      </c>
      <c r="AE684" s="24">
        <v>0</v>
      </c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>
        <v>3531.51</v>
      </c>
      <c r="AQ684" s="24">
        <v>0</v>
      </c>
      <c r="AR684" s="24">
        <v>0</v>
      </c>
      <c r="AS684" s="24">
        <v>0</v>
      </c>
      <c r="AT684" s="24">
        <v>0</v>
      </c>
      <c r="AU684" s="24">
        <v>6631.51</v>
      </c>
      <c r="AV684" s="11">
        <v>0</v>
      </c>
      <c r="AW684" s="11">
        <v>0</v>
      </c>
      <c r="AX684" s="11">
        <v>0</v>
      </c>
      <c r="AY684" s="11">
        <v>0</v>
      </c>
      <c r="AZ684" s="10" t="s">
        <v>208</v>
      </c>
    </row>
    <row r="685" spans="1:52" ht="32.25" customHeight="1">
      <c r="A685" s="10" t="s">
        <v>271</v>
      </c>
      <c r="B685" s="16"/>
      <c r="C685" s="16" t="s">
        <v>273</v>
      </c>
      <c r="D685" s="16"/>
      <c r="E685" s="16" t="s">
        <v>577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7"/>
      <c r="W685" s="17"/>
      <c r="X685" s="17"/>
      <c r="Y685" s="17"/>
      <c r="Z685" s="19" t="s">
        <v>271</v>
      </c>
      <c r="AA685" s="24">
        <v>586.33262000000002</v>
      </c>
      <c r="AB685" s="24">
        <v>0</v>
      </c>
      <c r="AC685" s="24">
        <v>0</v>
      </c>
      <c r="AD685" s="24">
        <v>0</v>
      </c>
      <c r="AE685" s="24">
        <v>0</v>
      </c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>
        <v>0</v>
      </c>
      <c r="AQ685" s="24">
        <v>0</v>
      </c>
      <c r="AR685" s="24">
        <v>0</v>
      </c>
      <c r="AS685" s="24">
        <v>0</v>
      </c>
      <c r="AT685" s="24">
        <v>0</v>
      </c>
      <c r="AU685" s="24">
        <v>0</v>
      </c>
      <c r="AV685" s="11">
        <v>0</v>
      </c>
      <c r="AW685" s="11">
        <v>0</v>
      </c>
      <c r="AX685" s="11">
        <v>0</v>
      </c>
      <c r="AY685" s="11">
        <v>0</v>
      </c>
      <c r="AZ685" s="10" t="s">
        <v>271</v>
      </c>
    </row>
    <row r="686" spans="1:52" ht="51" customHeight="1">
      <c r="A686" s="10" t="s">
        <v>208</v>
      </c>
      <c r="B686" s="16"/>
      <c r="C686" s="16" t="s">
        <v>273</v>
      </c>
      <c r="D686" s="16"/>
      <c r="E686" s="16" t="s">
        <v>577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 t="s">
        <v>209</v>
      </c>
      <c r="U686" s="16"/>
      <c r="V686" s="17"/>
      <c r="W686" s="17"/>
      <c r="X686" s="17"/>
      <c r="Y686" s="17"/>
      <c r="Z686" s="19" t="s">
        <v>208</v>
      </c>
      <c r="AA686" s="24">
        <v>586.33262000000002</v>
      </c>
      <c r="AB686" s="24">
        <v>0</v>
      </c>
      <c r="AC686" s="24">
        <v>0</v>
      </c>
      <c r="AD686" s="24">
        <v>0</v>
      </c>
      <c r="AE686" s="24">
        <v>0</v>
      </c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>
        <v>0</v>
      </c>
      <c r="AQ686" s="24">
        <v>0</v>
      </c>
      <c r="AR686" s="24">
        <v>0</v>
      </c>
      <c r="AS686" s="24">
        <v>0</v>
      </c>
      <c r="AT686" s="24">
        <v>0</v>
      </c>
      <c r="AU686" s="24">
        <v>0</v>
      </c>
      <c r="AV686" s="11">
        <v>0</v>
      </c>
      <c r="AW686" s="11">
        <v>0</v>
      </c>
      <c r="AX686" s="11">
        <v>0</v>
      </c>
      <c r="AY686" s="11">
        <v>0</v>
      </c>
      <c r="AZ686" s="10" t="s">
        <v>208</v>
      </c>
    </row>
    <row r="687" spans="1:52" ht="51.4" customHeight="1">
      <c r="A687" s="10" t="s">
        <v>578</v>
      </c>
      <c r="B687" s="16"/>
      <c r="C687" s="16" t="s">
        <v>273</v>
      </c>
      <c r="D687" s="16"/>
      <c r="E687" s="16" t="s">
        <v>579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7"/>
      <c r="W687" s="17"/>
      <c r="X687" s="17"/>
      <c r="Y687" s="17"/>
      <c r="Z687" s="19" t="s">
        <v>578</v>
      </c>
      <c r="AA687" s="24">
        <v>4277.1560399999998</v>
      </c>
      <c r="AB687" s="24">
        <v>2823.5619900000002</v>
      </c>
      <c r="AC687" s="24">
        <v>1044.33115</v>
      </c>
      <c r="AD687" s="24">
        <v>429.76589999999999</v>
      </c>
      <c r="AE687" s="24">
        <v>0</v>
      </c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>
        <v>0</v>
      </c>
      <c r="AQ687" s="24">
        <v>0</v>
      </c>
      <c r="AR687" s="24">
        <v>0</v>
      </c>
      <c r="AS687" s="24">
        <v>0</v>
      </c>
      <c r="AT687" s="24">
        <v>0</v>
      </c>
      <c r="AU687" s="24">
        <v>0</v>
      </c>
      <c r="AV687" s="11">
        <v>0</v>
      </c>
      <c r="AW687" s="11">
        <v>0</v>
      </c>
      <c r="AX687" s="11">
        <v>0</v>
      </c>
      <c r="AY687" s="11">
        <v>0</v>
      </c>
      <c r="AZ687" s="10" t="s">
        <v>578</v>
      </c>
    </row>
    <row r="688" spans="1:52" ht="49.5" customHeight="1">
      <c r="A688" s="10" t="s">
        <v>208</v>
      </c>
      <c r="B688" s="16"/>
      <c r="C688" s="16" t="s">
        <v>273</v>
      </c>
      <c r="D688" s="16"/>
      <c r="E688" s="16" t="s">
        <v>579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 t="s">
        <v>209</v>
      </c>
      <c r="U688" s="16"/>
      <c r="V688" s="17"/>
      <c r="W688" s="17"/>
      <c r="X688" s="17"/>
      <c r="Y688" s="17"/>
      <c r="Z688" s="19" t="s">
        <v>208</v>
      </c>
      <c r="AA688" s="24">
        <v>4277.1560399999998</v>
      </c>
      <c r="AB688" s="24">
        <v>2823.5619900000002</v>
      </c>
      <c r="AC688" s="24">
        <v>1044.33115</v>
      </c>
      <c r="AD688" s="24">
        <v>429.76589999999999</v>
      </c>
      <c r="AE688" s="24">
        <v>0</v>
      </c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>
        <v>0</v>
      </c>
      <c r="AQ688" s="24">
        <v>0</v>
      </c>
      <c r="AR688" s="24">
        <v>0</v>
      </c>
      <c r="AS688" s="24">
        <v>0</v>
      </c>
      <c r="AT688" s="24">
        <v>0</v>
      </c>
      <c r="AU688" s="24">
        <v>0</v>
      </c>
      <c r="AV688" s="11">
        <v>0</v>
      </c>
      <c r="AW688" s="11">
        <v>0</v>
      </c>
      <c r="AX688" s="11">
        <v>0</v>
      </c>
      <c r="AY688" s="11">
        <v>0</v>
      </c>
      <c r="AZ688" s="10" t="s">
        <v>208</v>
      </c>
    </row>
    <row r="689" spans="1:52" ht="34.5" customHeight="1">
      <c r="A689" s="10" t="s">
        <v>280</v>
      </c>
      <c r="B689" s="16"/>
      <c r="C689" s="16" t="s">
        <v>273</v>
      </c>
      <c r="D689" s="16"/>
      <c r="E689" s="16" t="s">
        <v>281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7"/>
      <c r="W689" s="17"/>
      <c r="X689" s="17"/>
      <c r="Y689" s="17"/>
      <c r="Z689" s="19" t="s">
        <v>280</v>
      </c>
      <c r="AA689" s="24">
        <v>4835</v>
      </c>
      <c r="AB689" s="24">
        <v>0</v>
      </c>
      <c r="AC689" s="24">
        <v>3300</v>
      </c>
      <c r="AD689" s="24">
        <v>1579.5</v>
      </c>
      <c r="AE689" s="24">
        <v>0</v>
      </c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>
        <v>0</v>
      </c>
      <c r="AQ689" s="24">
        <v>0</v>
      </c>
      <c r="AR689" s="24">
        <v>0</v>
      </c>
      <c r="AS689" s="24">
        <v>0</v>
      </c>
      <c r="AT689" s="24">
        <v>0</v>
      </c>
      <c r="AU689" s="24">
        <v>0</v>
      </c>
      <c r="AV689" s="11">
        <v>0</v>
      </c>
      <c r="AW689" s="11">
        <v>0</v>
      </c>
      <c r="AX689" s="11">
        <v>0</v>
      </c>
      <c r="AY689" s="11">
        <v>0</v>
      </c>
      <c r="AZ689" s="10" t="s">
        <v>280</v>
      </c>
    </row>
    <row r="690" spans="1:52" ht="51.4" customHeight="1">
      <c r="A690" s="10" t="s">
        <v>50</v>
      </c>
      <c r="B690" s="16"/>
      <c r="C690" s="16" t="s">
        <v>273</v>
      </c>
      <c r="D690" s="16"/>
      <c r="E690" s="16" t="s">
        <v>281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51</v>
      </c>
      <c r="U690" s="16"/>
      <c r="V690" s="17"/>
      <c r="W690" s="17"/>
      <c r="X690" s="17"/>
      <c r="Y690" s="17"/>
      <c r="Z690" s="19" t="s">
        <v>50</v>
      </c>
      <c r="AA690" s="24">
        <v>610</v>
      </c>
      <c r="AB690" s="24">
        <v>0</v>
      </c>
      <c r="AC690" s="24">
        <v>300</v>
      </c>
      <c r="AD690" s="24">
        <v>310</v>
      </c>
      <c r="AE690" s="24">
        <v>0</v>
      </c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>
        <v>0</v>
      </c>
      <c r="AQ690" s="24">
        <v>0</v>
      </c>
      <c r="AR690" s="24">
        <v>0</v>
      </c>
      <c r="AS690" s="24">
        <v>0</v>
      </c>
      <c r="AT690" s="24">
        <v>0</v>
      </c>
      <c r="AU690" s="24">
        <v>0</v>
      </c>
      <c r="AV690" s="11">
        <v>0</v>
      </c>
      <c r="AW690" s="11">
        <v>0</v>
      </c>
      <c r="AX690" s="11">
        <v>0</v>
      </c>
      <c r="AY690" s="11">
        <v>0</v>
      </c>
      <c r="AZ690" s="10" t="s">
        <v>50</v>
      </c>
    </row>
    <row r="691" spans="1:52" ht="50.25" customHeight="1">
      <c r="A691" s="10" t="s">
        <v>208</v>
      </c>
      <c r="B691" s="16"/>
      <c r="C691" s="16" t="s">
        <v>273</v>
      </c>
      <c r="D691" s="16"/>
      <c r="E691" s="16" t="s">
        <v>281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209</v>
      </c>
      <c r="U691" s="16"/>
      <c r="V691" s="17"/>
      <c r="W691" s="17"/>
      <c r="X691" s="17"/>
      <c r="Y691" s="17"/>
      <c r="Z691" s="19" t="s">
        <v>208</v>
      </c>
      <c r="AA691" s="24">
        <v>4225</v>
      </c>
      <c r="AB691" s="24">
        <v>0</v>
      </c>
      <c r="AC691" s="24">
        <v>3000</v>
      </c>
      <c r="AD691" s="24">
        <v>1269.5</v>
      </c>
      <c r="AE691" s="24">
        <v>0</v>
      </c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>
        <v>0</v>
      </c>
      <c r="AQ691" s="24">
        <v>0</v>
      </c>
      <c r="AR691" s="24">
        <v>0</v>
      </c>
      <c r="AS691" s="24">
        <v>0</v>
      </c>
      <c r="AT691" s="24">
        <v>0</v>
      </c>
      <c r="AU691" s="24">
        <v>0</v>
      </c>
      <c r="AV691" s="11">
        <v>0</v>
      </c>
      <c r="AW691" s="11">
        <v>0</v>
      </c>
      <c r="AX691" s="11">
        <v>0</v>
      </c>
      <c r="AY691" s="11">
        <v>0</v>
      </c>
      <c r="AZ691" s="10" t="s">
        <v>208</v>
      </c>
    </row>
    <row r="692" spans="1:52" ht="51.4" customHeight="1">
      <c r="A692" s="10" t="s">
        <v>41</v>
      </c>
      <c r="B692" s="16"/>
      <c r="C692" s="16" t="s">
        <v>273</v>
      </c>
      <c r="D692" s="16"/>
      <c r="E692" s="16" t="s">
        <v>43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7"/>
      <c r="W692" s="17"/>
      <c r="X692" s="17"/>
      <c r="Y692" s="17"/>
      <c r="Z692" s="19" t="s">
        <v>41</v>
      </c>
      <c r="AA692" s="24">
        <v>1006.88045</v>
      </c>
      <c r="AB692" s="24">
        <v>0</v>
      </c>
      <c r="AC692" s="24">
        <v>0</v>
      </c>
      <c r="AD692" s="24">
        <v>0</v>
      </c>
      <c r="AE692" s="24">
        <v>0</v>
      </c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>
        <v>0</v>
      </c>
      <c r="AQ692" s="24">
        <v>0</v>
      </c>
      <c r="AR692" s="24">
        <v>0</v>
      </c>
      <c r="AS692" s="24">
        <v>0</v>
      </c>
      <c r="AT692" s="24">
        <v>0</v>
      </c>
      <c r="AU692" s="24">
        <v>0</v>
      </c>
      <c r="AV692" s="11">
        <v>0</v>
      </c>
      <c r="AW692" s="11">
        <v>0</v>
      </c>
      <c r="AX692" s="11">
        <v>0</v>
      </c>
      <c r="AY692" s="11">
        <v>0</v>
      </c>
      <c r="AZ692" s="10" t="s">
        <v>41</v>
      </c>
    </row>
    <row r="693" spans="1:52" ht="19.5" customHeight="1">
      <c r="A693" s="10" t="s">
        <v>121</v>
      </c>
      <c r="B693" s="16"/>
      <c r="C693" s="16" t="s">
        <v>273</v>
      </c>
      <c r="D693" s="16"/>
      <c r="E693" s="16" t="s">
        <v>122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7"/>
      <c r="W693" s="17"/>
      <c r="X693" s="17"/>
      <c r="Y693" s="17"/>
      <c r="Z693" s="19" t="s">
        <v>121</v>
      </c>
      <c r="AA693" s="24">
        <v>1006.88045</v>
      </c>
      <c r="AB693" s="24">
        <v>0</v>
      </c>
      <c r="AC693" s="24">
        <v>0</v>
      </c>
      <c r="AD693" s="24">
        <v>0</v>
      </c>
      <c r="AE693" s="24">
        <v>0</v>
      </c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>
        <v>0</v>
      </c>
      <c r="AQ693" s="24">
        <v>0</v>
      </c>
      <c r="AR693" s="24">
        <v>0</v>
      </c>
      <c r="AS693" s="24">
        <v>0</v>
      </c>
      <c r="AT693" s="24">
        <v>0</v>
      </c>
      <c r="AU693" s="24">
        <v>0</v>
      </c>
      <c r="AV693" s="11">
        <v>0</v>
      </c>
      <c r="AW693" s="11">
        <v>0</v>
      </c>
      <c r="AX693" s="11">
        <v>0</v>
      </c>
      <c r="AY693" s="11">
        <v>0</v>
      </c>
      <c r="AZ693" s="10" t="s">
        <v>121</v>
      </c>
    </row>
    <row r="694" spans="1:52" ht="35.25" customHeight="1">
      <c r="A694" s="10" t="s">
        <v>123</v>
      </c>
      <c r="B694" s="16"/>
      <c r="C694" s="16" t="s">
        <v>273</v>
      </c>
      <c r="D694" s="16"/>
      <c r="E694" s="16" t="s">
        <v>124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7"/>
      <c r="W694" s="17"/>
      <c r="X694" s="17"/>
      <c r="Y694" s="17"/>
      <c r="Z694" s="19" t="s">
        <v>123</v>
      </c>
      <c r="AA694" s="24">
        <v>1006.88045</v>
      </c>
      <c r="AB694" s="24">
        <v>0</v>
      </c>
      <c r="AC694" s="24">
        <v>0</v>
      </c>
      <c r="AD694" s="24">
        <v>0</v>
      </c>
      <c r="AE694" s="24">
        <v>0</v>
      </c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>
        <v>0</v>
      </c>
      <c r="AQ694" s="24">
        <v>0</v>
      </c>
      <c r="AR694" s="24">
        <v>0</v>
      </c>
      <c r="AS694" s="24">
        <v>0</v>
      </c>
      <c r="AT694" s="24">
        <v>0</v>
      </c>
      <c r="AU694" s="24">
        <v>0</v>
      </c>
      <c r="AV694" s="11">
        <v>0</v>
      </c>
      <c r="AW694" s="11">
        <v>0</v>
      </c>
      <c r="AX694" s="11">
        <v>0</v>
      </c>
      <c r="AY694" s="11">
        <v>0</v>
      </c>
      <c r="AZ694" s="10" t="s">
        <v>123</v>
      </c>
    </row>
    <row r="695" spans="1:52" ht="51" customHeight="1">
      <c r="A695" s="10" t="s">
        <v>208</v>
      </c>
      <c r="B695" s="16"/>
      <c r="C695" s="16" t="s">
        <v>273</v>
      </c>
      <c r="D695" s="16"/>
      <c r="E695" s="16" t="s">
        <v>124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209</v>
      </c>
      <c r="U695" s="16"/>
      <c r="V695" s="17"/>
      <c r="W695" s="17"/>
      <c r="X695" s="17"/>
      <c r="Y695" s="17"/>
      <c r="Z695" s="19" t="s">
        <v>208</v>
      </c>
      <c r="AA695" s="24">
        <v>1006.88045</v>
      </c>
      <c r="AB695" s="24">
        <v>0</v>
      </c>
      <c r="AC695" s="24">
        <v>0</v>
      </c>
      <c r="AD695" s="24">
        <v>0</v>
      </c>
      <c r="AE695" s="24">
        <v>0</v>
      </c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>
        <v>0</v>
      </c>
      <c r="AQ695" s="24">
        <v>0</v>
      </c>
      <c r="AR695" s="24">
        <v>0</v>
      </c>
      <c r="AS695" s="24">
        <v>0</v>
      </c>
      <c r="AT695" s="24">
        <v>0</v>
      </c>
      <c r="AU695" s="24">
        <v>0</v>
      </c>
      <c r="AV695" s="11">
        <v>0</v>
      </c>
      <c r="AW695" s="11">
        <v>0</v>
      </c>
      <c r="AX695" s="11">
        <v>0</v>
      </c>
      <c r="AY695" s="11">
        <v>0</v>
      </c>
      <c r="AZ695" s="10" t="s">
        <v>208</v>
      </c>
    </row>
    <row r="696" spans="1:52" ht="19.5" customHeight="1">
      <c r="A696" s="10" t="s">
        <v>102</v>
      </c>
      <c r="B696" s="16"/>
      <c r="C696" s="16" t="s">
        <v>580</v>
      </c>
      <c r="D696" s="16"/>
      <c r="E696" s="16" t="s">
        <v>104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7"/>
      <c r="W696" s="17"/>
      <c r="X696" s="17"/>
      <c r="Y696" s="17"/>
      <c r="Z696" s="19" t="s">
        <v>102</v>
      </c>
      <c r="AA696" s="24">
        <v>3943.4270999999999</v>
      </c>
      <c r="AB696" s="24">
        <v>0</v>
      </c>
      <c r="AC696" s="24">
        <v>0</v>
      </c>
      <c r="AD696" s="24">
        <v>0</v>
      </c>
      <c r="AE696" s="24">
        <v>0</v>
      </c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>
        <v>4753.0150000000003</v>
      </c>
      <c r="AQ696" s="24">
        <v>0</v>
      </c>
      <c r="AR696" s="24">
        <v>0</v>
      </c>
      <c r="AS696" s="24">
        <v>0</v>
      </c>
      <c r="AT696" s="24">
        <v>0</v>
      </c>
      <c r="AU696" s="24">
        <v>5265.0950000000003</v>
      </c>
      <c r="AV696" s="11">
        <v>0</v>
      </c>
      <c r="AW696" s="11">
        <v>0</v>
      </c>
      <c r="AX696" s="11">
        <v>0</v>
      </c>
      <c r="AY696" s="11">
        <v>0</v>
      </c>
      <c r="AZ696" s="10" t="s">
        <v>102</v>
      </c>
    </row>
    <row r="697" spans="1:52" ht="49.5" customHeight="1">
      <c r="A697" s="10" t="s">
        <v>274</v>
      </c>
      <c r="B697" s="16"/>
      <c r="C697" s="16" t="s">
        <v>580</v>
      </c>
      <c r="D697" s="16"/>
      <c r="E697" s="16" t="s">
        <v>275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7"/>
      <c r="W697" s="17"/>
      <c r="X697" s="17"/>
      <c r="Y697" s="17"/>
      <c r="Z697" s="19" t="s">
        <v>274</v>
      </c>
      <c r="AA697" s="24">
        <v>3907.5270999999998</v>
      </c>
      <c r="AB697" s="24">
        <v>0</v>
      </c>
      <c r="AC697" s="24">
        <v>0</v>
      </c>
      <c r="AD697" s="24">
        <v>0</v>
      </c>
      <c r="AE697" s="24">
        <v>0</v>
      </c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>
        <v>4753.0150000000003</v>
      </c>
      <c r="AQ697" s="24">
        <v>0</v>
      </c>
      <c r="AR697" s="24">
        <v>0</v>
      </c>
      <c r="AS697" s="24">
        <v>0</v>
      </c>
      <c r="AT697" s="24">
        <v>0</v>
      </c>
      <c r="AU697" s="24">
        <v>4765.0950000000003</v>
      </c>
      <c r="AV697" s="11">
        <v>0</v>
      </c>
      <c r="AW697" s="11">
        <v>0</v>
      </c>
      <c r="AX697" s="11">
        <v>0</v>
      </c>
      <c r="AY697" s="11">
        <v>0</v>
      </c>
      <c r="AZ697" s="10" t="s">
        <v>274</v>
      </c>
    </row>
    <row r="698" spans="1:52" ht="51.4" customHeight="1">
      <c r="A698" s="10" t="s">
        <v>581</v>
      </c>
      <c r="B698" s="16"/>
      <c r="C698" s="16" t="s">
        <v>580</v>
      </c>
      <c r="D698" s="16"/>
      <c r="E698" s="16" t="s">
        <v>582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7"/>
      <c r="W698" s="17"/>
      <c r="X698" s="17"/>
      <c r="Y698" s="17"/>
      <c r="Z698" s="19" t="s">
        <v>581</v>
      </c>
      <c r="AA698" s="24">
        <v>200</v>
      </c>
      <c r="AB698" s="24">
        <v>0</v>
      </c>
      <c r="AC698" s="24">
        <v>0</v>
      </c>
      <c r="AD698" s="24">
        <v>0</v>
      </c>
      <c r="AE698" s="24">
        <v>0</v>
      </c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>
        <v>617.91999999999996</v>
      </c>
      <c r="AQ698" s="24">
        <v>0</v>
      </c>
      <c r="AR698" s="24">
        <v>0</v>
      </c>
      <c r="AS698" s="24">
        <v>0</v>
      </c>
      <c r="AT698" s="24">
        <v>0</v>
      </c>
      <c r="AU698" s="24">
        <v>630</v>
      </c>
      <c r="AV698" s="11">
        <v>0</v>
      </c>
      <c r="AW698" s="11">
        <v>0</v>
      </c>
      <c r="AX698" s="11">
        <v>0</v>
      </c>
      <c r="AY698" s="11">
        <v>0</v>
      </c>
      <c r="AZ698" s="10" t="s">
        <v>581</v>
      </c>
    </row>
    <row r="699" spans="1:52" ht="51.4" customHeight="1">
      <c r="A699" s="10" t="s">
        <v>583</v>
      </c>
      <c r="B699" s="16"/>
      <c r="C699" s="16" t="s">
        <v>580</v>
      </c>
      <c r="D699" s="16"/>
      <c r="E699" s="16" t="s">
        <v>584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7"/>
      <c r="W699" s="17"/>
      <c r="X699" s="17"/>
      <c r="Y699" s="17"/>
      <c r="Z699" s="19" t="s">
        <v>583</v>
      </c>
      <c r="AA699" s="24">
        <v>200</v>
      </c>
      <c r="AB699" s="24">
        <v>0</v>
      </c>
      <c r="AC699" s="24">
        <v>0</v>
      </c>
      <c r="AD699" s="24">
        <v>0</v>
      </c>
      <c r="AE699" s="24">
        <v>0</v>
      </c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>
        <v>617.91999999999996</v>
      </c>
      <c r="AQ699" s="24">
        <v>0</v>
      </c>
      <c r="AR699" s="24">
        <v>0</v>
      </c>
      <c r="AS699" s="24">
        <v>0</v>
      </c>
      <c r="AT699" s="24">
        <v>0</v>
      </c>
      <c r="AU699" s="24">
        <v>630</v>
      </c>
      <c r="AV699" s="11">
        <v>0</v>
      </c>
      <c r="AW699" s="11">
        <v>0</v>
      </c>
      <c r="AX699" s="11">
        <v>0</v>
      </c>
      <c r="AY699" s="11">
        <v>0</v>
      </c>
      <c r="AZ699" s="10" t="s">
        <v>583</v>
      </c>
    </row>
    <row r="700" spans="1:52" ht="51.4" customHeight="1">
      <c r="A700" s="10" t="s">
        <v>585</v>
      </c>
      <c r="B700" s="16"/>
      <c r="C700" s="16" t="s">
        <v>580</v>
      </c>
      <c r="D700" s="16"/>
      <c r="E700" s="16" t="s">
        <v>586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7"/>
      <c r="W700" s="17"/>
      <c r="X700" s="17"/>
      <c r="Y700" s="17"/>
      <c r="Z700" s="19" t="s">
        <v>585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>
        <v>150</v>
      </c>
      <c r="AQ700" s="24">
        <v>0</v>
      </c>
      <c r="AR700" s="24">
        <v>0</v>
      </c>
      <c r="AS700" s="24">
        <v>0</v>
      </c>
      <c r="AT700" s="24">
        <v>0</v>
      </c>
      <c r="AU700" s="24">
        <v>150</v>
      </c>
      <c r="AV700" s="11">
        <v>0</v>
      </c>
      <c r="AW700" s="11">
        <v>0</v>
      </c>
      <c r="AX700" s="11">
        <v>0</v>
      </c>
      <c r="AY700" s="11">
        <v>0</v>
      </c>
      <c r="AZ700" s="10" t="s">
        <v>585</v>
      </c>
    </row>
    <row r="701" spans="1:52" ht="51.4" customHeight="1">
      <c r="A701" s="10" t="s">
        <v>50</v>
      </c>
      <c r="B701" s="16"/>
      <c r="C701" s="16" t="s">
        <v>580</v>
      </c>
      <c r="D701" s="16"/>
      <c r="E701" s="16" t="s">
        <v>586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 t="s">
        <v>51</v>
      </c>
      <c r="U701" s="16"/>
      <c r="V701" s="17"/>
      <c r="W701" s="17"/>
      <c r="X701" s="17"/>
      <c r="Y701" s="17"/>
      <c r="Z701" s="19" t="s">
        <v>50</v>
      </c>
      <c r="AA701" s="24">
        <v>0</v>
      </c>
      <c r="AB701" s="24">
        <v>0</v>
      </c>
      <c r="AC701" s="24">
        <v>0</v>
      </c>
      <c r="AD701" s="24">
        <v>0</v>
      </c>
      <c r="AE701" s="24">
        <v>0</v>
      </c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>
        <v>150</v>
      </c>
      <c r="AQ701" s="24">
        <v>0</v>
      </c>
      <c r="AR701" s="24">
        <v>0</v>
      </c>
      <c r="AS701" s="24">
        <v>0</v>
      </c>
      <c r="AT701" s="24">
        <v>0</v>
      </c>
      <c r="AU701" s="24">
        <v>150</v>
      </c>
      <c r="AV701" s="11">
        <v>0</v>
      </c>
      <c r="AW701" s="11">
        <v>0</v>
      </c>
      <c r="AX701" s="11">
        <v>0</v>
      </c>
      <c r="AY701" s="11">
        <v>0</v>
      </c>
      <c r="AZ701" s="10" t="s">
        <v>50</v>
      </c>
    </row>
    <row r="702" spans="1:52" ht="50.25" customHeight="1">
      <c r="A702" s="10" t="s">
        <v>587</v>
      </c>
      <c r="B702" s="16"/>
      <c r="C702" s="16" t="s">
        <v>580</v>
      </c>
      <c r="D702" s="16"/>
      <c r="E702" s="16" t="s">
        <v>588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7"/>
      <c r="W702" s="17"/>
      <c r="X702" s="17"/>
      <c r="Y702" s="17"/>
      <c r="Z702" s="19" t="s">
        <v>587</v>
      </c>
      <c r="AA702" s="24">
        <v>100</v>
      </c>
      <c r="AB702" s="24">
        <v>0</v>
      </c>
      <c r="AC702" s="24">
        <v>0</v>
      </c>
      <c r="AD702" s="24">
        <v>0</v>
      </c>
      <c r="AE702" s="24">
        <v>0</v>
      </c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>
        <v>210</v>
      </c>
      <c r="AQ702" s="24">
        <v>0</v>
      </c>
      <c r="AR702" s="24">
        <v>0</v>
      </c>
      <c r="AS702" s="24">
        <v>0</v>
      </c>
      <c r="AT702" s="24">
        <v>0</v>
      </c>
      <c r="AU702" s="24">
        <v>210</v>
      </c>
      <c r="AV702" s="11">
        <v>0</v>
      </c>
      <c r="AW702" s="11">
        <v>0</v>
      </c>
      <c r="AX702" s="11">
        <v>0</v>
      </c>
      <c r="AY702" s="11">
        <v>0</v>
      </c>
      <c r="AZ702" s="10" t="s">
        <v>587</v>
      </c>
    </row>
    <row r="703" spans="1:52" ht="51.4" customHeight="1">
      <c r="A703" s="10" t="s">
        <v>50</v>
      </c>
      <c r="B703" s="16"/>
      <c r="C703" s="16" t="s">
        <v>580</v>
      </c>
      <c r="D703" s="16"/>
      <c r="E703" s="16" t="s">
        <v>588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51</v>
      </c>
      <c r="U703" s="16"/>
      <c r="V703" s="17"/>
      <c r="W703" s="17"/>
      <c r="X703" s="17"/>
      <c r="Y703" s="17"/>
      <c r="Z703" s="19" t="s">
        <v>50</v>
      </c>
      <c r="AA703" s="24">
        <v>100</v>
      </c>
      <c r="AB703" s="24">
        <v>0</v>
      </c>
      <c r="AC703" s="24">
        <v>0</v>
      </c>
      <c r="AD703" s="24">
        <v>0</v>
      </c>
      <c r="AE703" s="24">
        <v>0</v>
      </c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>
        <v>210</v>
      </c>
      <c r="AQ703" s="24">
        <v>0</v>
      </c>
      <c r="AR703" s="24">
        <v>0</v>
      </c>
      <c r="AS703" s="24">
        <v>0</v>
      </c>
      <c r="AT703" s="24">
        <v>0</v>
      </c>
      <c r="AU703" s="24">
        <v>210</v>
      </c>
      <c r="AV703" s="11">
        <v>0</v>
      </c>
      <c r="AW703" s="11">
        <v>0</v>
      </c>
      <c r="AX703" s="11">
        <v>0</v>
      </c>
      <c r="AY703" s="11">
        <v>0</v>
      </c>
      <c r="AZ703" s="10" t="s">
        <v>50</v>
      </c>
    </row>
    <row r="704" spans="1:52" ht="51.4" customHeight="1">
      <c r="A704" s="10" t="s">
        <v>589</v>
      </c>
      <c r="B704" s="16"/>
      <c r="C704" s="16" t="s">
        <v>580</v>
      </c>
      <c r="D704" s="16"/>
      <c r="E704" s="16" t="s">
        <v>590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7"/>
      <c r="W704" s="17"/>
      <c r="X704" s="17"/>
      <c r="Y704" s="17"/>
      <c r="Z704" s="19" t="s">
        <v>589</v>
      </c>
      <c r="AA704" s="24">
        <v>100</v>
      </c>
      <c r="AB704" s="24">
        <v>0</v>
      </c>
      <c r="AC704" s="24">
        <v>0</v>
      </c>
      <c r="AD704" s="24">
        <v>0</v>
      </c>
      <c r="AE704" s="24">
        <v>0</v>
      </c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>
        <v>257.92</v>
      </c>
      <c r="AQ704" s="24">
        <v>0</v>
      </c>
      <c r="AR704" s="24">
        <v>0</v>
      </c>
      <c r="AS704" s="24">
        <v>0</v>
      </c>
      <c r="AT704" s="24">
        <v>0</v>
      </c>
      <c r="AU704" s="24">
        <v>270</v>
      </c>
      <c r="AV704" s="11">
        <v>0</v>
      </c>
      <c r="AW704" s="11">
        <v>0</v>
      </c>
      <c r="AX704" s="11">
        <v>0</v>
      </c>
      <c r="AY704" s="11">
        <v>0</v>
      </c>
      <c r="AZ704" s="10" t="s">
        <v>589</v>
      </c>
    </row>
    <row r="705" spans="1:52" ht="51.4" customHeight="1">
      <c r="A705" s="10" t="s">
        <v>50</v>
      </c>
      <c r="B705" s="16"/>
      <c r="C705" s="16" t="s">
        <v>580</v>
      </c>
      <c r="D705" s="16"/>
      <c r="E705" s="16" t="s">
        <v>590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51</v>
      </c>
      <c r="U705" s="16"/>
      <c r="V705" s="17"/>
      <c r="W705" s="17"/>
      <c r="X705" s="17"/>
      <c r="Y705" s="17"/>
      <c r="Z705" s="19" t="s">
        <v>50</v>
      </c>
      <c r="AA705" s="24">
        <v>100</v>
      </c>
      <c r="AB705" s="24">
        <v>0</v>
      </c>
      <c r="AC705" s="24">
        <v>0</v>
      </c>
      <c r="AD705" s="24">
        <v>0</v>
      </c>
      <c r="AE705" s="24">
        <v>0</v>
      </c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>
        <v>257.92</v>
      </c>
      <c r="AQ705" s="24">
        <v>0</v>
      </c>
      <c r="AR705" s="24">
        <v>0</v>
      </c>
      <c r="AS705" s="24">
        <v>0</v>
      </c>
      <c r="AT705" s="24">
        <v>0</v>
      </c>
      <c r="AU705" s="24">
        <v>270</v>
      </c>
      <c r="AV705" s="11">
        <v>0</v>
      </c>
      <c r="AW705" s="11">
        <v>0</v>
      </c>
      <c r="AX705" s="11">
        <v>0</v>
      </c>
      <c r="AY705" s="11">
        <v>0</v>
      </c>
      <c r="AZ705" s="10" t="s">
        <v>50</v>
      </c>
    </row>
    <row r="706" spans="1:52" ht="32.25" customHeight="1">
      <c r="A706" s="10" t="s">
        <v>591</v>
      </c>
      <c r="B706" s="16"/>
      <c r="C706" s="16" t="s">
        <v>580</v>
      </c>
      <c r="D706" s="16"/>
      <c r="E706" s="16" t="s">
        <v>592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7"/>
      <c r="W706" s="17"/>
      <c r="X706" s="17"/>
      <c r="Y706" s="17"/>
      <c r="Z706" s="19" t="s">
        <v>591</v>
      </c>
      <c r="AA706" s="24">
        <v>3707.5270999999998</v>
      </c>
      <c r="AB706" s="24">
        <v>0</v>
      </c>
      <c r="AC706" s="24">
        <v>0</v>
      </c>
      <c r="AD706" s="24">
        <v>0</v>
      </c>
      <c r="AE706" s="24">
        <v>0</v>
      </c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>
        <v>4135.0950000000003</v>
      </c>
      <c r="AQ706" s="24">
        <v>0</v>
      </c>
      <c r="AR706" s="24">
        <v>0</v>
      </c>
      <c r="AS706" s="24">
        <v>0</v>
      </c>
      <c r="AT706" s="24">
        <v>0</v>
      </c>
      <c r="AU706" s="24">
        <v>4135.0950000000003</v>
      </c>
      <c r="AV706" s="11">
        <v>0</v>
      </c>
      <c r="AW706" s="11">
        <v>0</v>
      </c>
      <c r="AX706" s="11">
        <v>0</v>
      </c>
      <c r="AY706" s="11">
        <v>0</v>
      </c>
      <c r="AZ706" s="10" t="s">
        <v>591</v>
      </c>
    </row>
    <row r="707" spans="1:52" ht="51.4" customHeight="1">
      <c r="A707" s="10" t="s">
        <v>593</v>
      </c>
      <c r="B707" s="16"/>
      <c r="C707" s="16" t="s">
        <v>580</v>
      </c>
      <c r="D707" s="16"/>
      <c r="E707" s="16" t="s">
        <v>594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7"/>
      <c r="W707" s="17"/>
      <c r="X707" s="17"/>
      <c r="Y707" s="17"/>
      <c r="Z707" s="19" t="s">
        <v>593</v>
      </c>
      <c r="AA707" s="24">
        <v>3707.5270999999998</v>
      </c>
      <c r="AB707" s="24">
        <v>0</v>
      </c>
      <c r="AC707" s="24">
        <v>0</v>
      </c>
      <c r="AD707" s="24">
        <v>0</v>
      </c>
      <c r="AE707" s="24">
        <v>0</v>
      </c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>
        <v>4135.0950000000003</v>
      </c>
      <c r="AQ707" s="24">
        <v>0</v>
      </c>
      <c r="AR707" s="24">
        <v>0</v>
      </c>
      <c r="AS707" s="24">
        <v>0</v>
      </c>
      <c r="AT707" s="24">
        <v>0</v>
      </c>
      <c r="AU707" s="24">
        <v>4135.0950000000003</v>
      </c>
      <c r="AV707" s="11">
        <v>0</v>
      </c>
      <c r="AW707" s="11">
        <v>0</v>
      </c>
      <c r="AX707" s="11">
        <v>0</v>
      </c>
      <c r="AY707" s="11">
        <v>0</v>
      </c>
      <c r="AZ707" s="10" t="s">
        <v>593</v>
      </c>
    </row>
    <row r="708" spans="1:52" ht="19.5" customHeight="1">
      <c r="A708" s="10" t="s">
        <v>133</v>
      </c>
      <c r="B708" s="16"/>
      <c r="C708" s="16" t="s">
        <v>580</v>
      </c>
      <c r="D708" s="16"/>
      <c r="E708" s="16" t="s">
        <v>595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7"/>
      <c r="W708" s="17"/>
      <c r="X708" s="17"/>
      <c r="Y708" s="17"/>
      <c r="Z708" s="19" t="s">
        <v>133</v>
      </c>
      <c r="AA708" s="24">
        <v>3707.5270999999998</v>
      </c>
      <c r="AB708" s="24">
        <v>0</v>
      </c>
      <c r="AC708" s="24">
        <v>0</v>
      </c>
      <c r="AD708" s="24">
        <v>0</v>
      </c>
      <c r="AE708" s="24">
        <v>0</v>
      </c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>
        <v>4135.0950000000003</v>
      </c>
      <c r="AQ708" s="24">
        <v>0</v>
      </c>
      <c r="AR708" s="24">
        <v>0</v>
      </c>
      <c r="AS708" s="24">
        <v>0</v>
      </c>
      <c r="AT708" s="24">
        <v>0</v>
      </c>
      <c r="AU708" s="24">
        <v>4135.0950000000003</v>
      </c>
      <c r="AV708" s="11">
        <v>0</v>
      </c>
      <c r="AW708" s="11">
        <v>0</v>
      </c>
      <c r="AX708" s="11">
        <v>0</v>
      </c>
      <c r="AY708" s="11">
        <v>0</v>
      </c>
      <c r="AZ708" s="10" t="s">
        <v>133</v>
      </c>
    </row>
    <row r="709" spans="1:52" ht="94.5" customHeight="1">
      <c r="A709" s="10" t="s">
        <v>48</v>
      </c>
      <c r="B709" s="16"/>
      <c r="C709" s="16" t="s">
        <v>580</v>
      </c>
      <c r="D709" s="16"/>
      <c r="E709" s="16" t="s">
        <v>595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 t="s">
        <v>49</v>
      </c>
      <c r="U709" s="16"/>
      <c r="V709" s="17"/>
      <c r="W709" s="17"/>
      <c r="X709" s="17"/>
      <c r="Y709" s="17"/>
      <c r="Z709" s="19" t="s">
        <v>48</v>
      </c>
      <c r="AA709" s="24">
        <v>3017.8571000000002</v>
      </c>
      <c r="AB709" s="24">
        <v>0</v>
      </c>
      <c r="AC709" s="24">
        <v>0</v>
      </c>
      <c r="AD709" s="24">
        <v>0</v>
      </c>
      <c r="AE709" s="24">
        <v>0</v>
      </c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>
        <v>3620.5610000000001</v>
      </c>
      <c r="AQ709" s="24">
        <v>0</v>
      </c>
      <c r="AR709" s="24">
        <v>0</v>
      </c>
      <c r="AS709" s="24">
        <v>0</v>
      </c>
      <c r="AT709" s="24">
        <v>0</v>
      </c>
      <c r="AU709" s="24">
        <v>3620.5610000000001</v>
      </c>
      <c r="AV709" s="11">
        <v>0</v>
      </c>
      <c r="AW709" s="11">
        <v>0</v>
      </c>
      <c r="AX709" s="11">
        <v>0</v>
      </c>
      <c r="AY709" s="11">
        <v>0</v>
      </c>
      <c r="AZ709" s="10" t="s">
        <v>48</v>
      </c>
    </row>
    <row r="710" spans="1:52" ht="51.4" customHeight="1">
      <c r="A710" s="10" t="s">
        <v>50</v>
      </c>
      <c r="B710" s="16"/>
      <c r="C710" s="16" t="s">
        <v>580</v>
      </c>
      <c r="D710" s="16"/>
      <c r="E710" s="16" t="s">
        <v>595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 t="s">
        <v>51</v>
      </c>
      <c r="U710" s="16"/>
      <c r="V710" s="17"/>
      <c r="W710" s="17"/>
      <c r="X710" s="17"/>
      <c r="Y710" s="17"/>
      <c r="Z710" s="19" t="s">
        <v>50</v>
      </c>
      <c r="AA710" s="24">
        <v>646.82000000000005</v>
      </c>
      <c r="AB710" s="24">
        <v>0</v>
      </c>
      <c r="AC710" s="24">
        <v>0</v>
      </c>
      <c r="AD710" s="24">
        <v>0</v>
      </c>
      <c r="AE710" s="24">
        <v>0</v>
      </c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>
        <v>471.68400000000003</v>
      </c>
      <c r="AQ710" s="24">
        <v>0</v>
      </c>
      <c r="AR710" s="24">
        <v>0</v>
      </c>
      <c r="AS710" s="24">
        <v>0</v>
      </c>
      <c r="AT710" s="24">
        <v>0</v>
      </c>
      <c r="AU710" s="24">
        <v>471.68400000000003</v>
      </c>
      <c r="AV710" s="11">
        <v>0</v>
      </c>
      <c r="AW710" s="11">
        <v>0</v>
      </c>
      <c r="AX710" s="11">
        <v>0</v>
      </c>
      <c r="AY710" s="11">
        <v>0</v>
      </c>
      <c r="AZ710" s="10" t="s">
        <v>50</v>
      </c>
    </row>
    <row r="711" spans="1:52" ht="21" customHeight="1">
      <c r="A711" s="10" t="s">
        <v>59</v>
      </c>
      <c r="B711" s="16"/>
      <c r="C711" s="16" t="s">
        <v>580</v>
      </c>
      <c r="D711" s="16"/>
      <c r="E711" s="16" t="s">
        <v>595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60</v>
      </c>
      <c r="U711" s="16"/>
      <c r="V711" s="17"/>
      <c r="W711" s="17"/>
      <c r="X711" s="17"/>
      <c r="Y711" s="17"/>
      <c r="Z711" s="19" t="s">
        <v>59</v>
      </c>
      <c r="AA711" s="24">
        <v>42.85</v>
      </c>
      <c r="AB711" s="24">
        <v>0</v>
      </c>
      <c r="AC711" s="24">
        <v>0</v>
      </c>
      <c r="AD711" s="24">
        <v>0</v>
      </c>
      <c r="AE711" s="24">
        <v>0</v>
      </c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>
        <v>42.85</v>
      </c>
      <c r="AQ711" s="24">
        <v>0</v>
      </c>
      <c r="AR711" s="24">
        <v>0</v>
      </c>
      <c r="AS711" s="24">
        <v>0</v>
      </c>
      <c r="AT711" s="24">
        <v>0</v>
      </c>
      <c r="AU711" s="24">
        <v>42.85</v>
      </c>
      <c r="AV711" s="11">
        <v>0</v>
      </c>
      <c r="AW711" s="11">
        <v>0</v>
      </c>
      <c r="AX711" s="11">
        <v>0</v>
      </c>
      <c r="AY711" s="11">
        <v>0</v>
      </c>
      <c r="AZ711" s="10" t="s">
        <v>59</v>
      </c>
    </row>
    <row r="712" spans="1:52" ht="78.75" customHeight="1">
      <c r="A712" s="10" t="s">
        <v>596</v>
      </c>
      <c r="B712" s="16"/>
      <c r="C712" s="16" t="s">
        <v>580</v>
      </c>
      <c r="D712" s="16"/>
      <c r="E712" s="16" t="s">
        <v>597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7"/>
      <c r="W712" s="17"/>
      <c r="X712" s="17"/>
      <c r="Y712" s="17"/>
      <c r="Z712" s="19" t="s">
        <v>596</v>
      </c>
      <c r="AA712" s="24">
        <v>35.9</v>
      </c>
      <c r="AB712" s="24">
        <v>0</v>
      </c>
      <c r="AC712" s="24">
        <v>0</v>
      </c>
      <c r="AD712" s="24">
        <v>0</v>
      </c>
      <c r="AE712" s="24">
        <v>0</v>
      </c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>
        <v>0</v>
      </c>
      <c r="AQ712" s="24">
        <v>0</v>
      </c>
      <c r="AR712" s="24">
        <v>0</v>
      </c>
      <c r="AS712" s="24">
        <v>0</v>
      </c>
      <c r="AT712" s="24">
        <v>0</v>
      </c>
      <c r="AU712" s="24">
        <v>500</v>
      </c>
      <c r="AV712" s="11">
        <v>0</v>
      </c>
      <c r="AW712" s="11">
        <v>0</v>
      </c>
      <c r="AX712" s="11">
        <v>0</v>
      </c>
      <c r="AY712" s="11">
        <v>0</v>
      </c>
      <c r="AZ712" s="10" t="s">
        <v>596</v>
      </c>
    </row>
    <row r="713" spans="1:52" ht="49.5" customHeight="1">
      <c r="A713" s="10" t="s">
        <v>598</v>
      </c>
      <c r="B713" s="16"/>
      <c r="C713" s="16" t="s">
        <v>580</v>
      </c>
      <c r="D713" s="16"/>
      <c r="E713" s="16" t="s">
        <v>599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7"/>
      <c r="W713" s="17"/>
      <c r="X713" s="17"/>
      <c r="Y713" s="17"/>
      <c r="Z713" s="19" t="s">
        <v>598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>
        <v>0</v>
      </c>
      <c r="AQ713" s="24">
        <v>0</v>
      </c>
      <c r="AR713" s="24">
        <v>0</v>
      </c>
      <c r="AS713" s="24">
        <v>0</v>
      </c>
      <c r="AT713" s="24">
        <v>0</v>
      </c>
      <c r="AU713" s="24">
        <v>50</v>
      </c>
      <c r="AV713" s="11">
        <v>0</v>
      </c>
      <c r="AW713" s="11">
        <v>0</v>
      </c>
      <c r="AX713" s="11">
        <v>0</v>
      </c>
      <c r="AY713" s="11">
        <v>0</v>
      </c>
      <c r="AZ713" s="10" t="s">
        <v>598</v>
      </c>
    </row>
    <row r="714" spans="1:52" ht="34.15" customHeight="1">
      <c r="A714" s="10" t="s">
        <v>600</v>
      </c>
      <c r="B714" s="16"/>
      <c r="C714" s="16" t="s">
        <v>580</v>
      </c>
      <c r="D714" s="16"/>
      <c r="E714" s="16" t="s">
        <v>601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7"/>
      <c r="W714" s="17"/>
      <c r="X714" s="17"/>
      <c r="Y714" s="17"/>
      <c r="Z714" s="19" t="s">
        <v>600</v>
      </c>
      <c r="AA714" s="24">
        <v>0</v>
      </c>
      <c r="AB714" s="24">
        <v>0</v>
      </c>
      <c r="AC714" s="24">
        <v>0</v>
      </c>
      <c r="AD714" s="24">
        <v>0</v>
      </c>
      <c r="AE714" s="24">
        <v>0</v>
      </c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>
        <v>0</v>
      </c>
      <c r="AQ714" s="24">
        <v>0</v>
      </c>
      <c r="AR714" s="24">
        <v>0</v>
      </c>
      <c r="AS714" s="24">
        <v>0</v>
      </c>
      <c r="AT714" s="24">
        <v>0</v>
      </c>
      <c r="AU714" s="24">
        <v>50</v>
      </c>
      <c r="AV714" s="11">
        <v>0</v>
      </c>
      <c r="AW714" s="11">
        <v>0</v>
      </c>
      <c r="AX714" s="11">
        <v>0</v>
      </c>
      <c r="AY714" s="11">
        <v>0</v>
      </c>
      <c r="AZ714" s="10" t="s">
        <v>600</v>
      </c>
    </row>
    <row r="715" spans="1:52" ht="48.75" customHeight="1">
      <c r="A715" s="10" t="s">
        <v>602</v>
      </c>
      <c r="B715" s="16"/>
      <c r="C715" s="16" t="s">
        <v>580</v>
      </c>
      <c r="D715" s="16"/>
      <c r="E715" s="16" t="s">
        <v>603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7"/>
      <c r="W715" s="17"/>
      <c r="X715" s="17"/>
      <c r="Y715" s="17"/>
      <c r="Z715" s="19" t="s">
        <v>602</v>
      </c>
      <c r="AA715" s="24">
        <v>0</v>
      </c>
      <c r="AB715" s="24">
        <v>0</v>
      </c>
      <c r="AC715" s="24">
        <v>0</v>
      </c>
      <c r="AD715" s="24">
        <v>0</v>
      </c>
      <c r="AE715" s="24">
        <v>0</v>
      </c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>
        <v>0</v>
      </c>
      <c r="AQ715" s="24">
        <v>0</v>
      </c>
      <c r="AR715" s="24">
        <v>0</v>
      </c>
      <c r="AS715" s="24">
        <v>0</v>
      </c>
      <c r="AT715" s="24">
        <v>0</v>
      </c>
      <c r="AU715" s="24">
        <v>50</v>
      </c>
      <c r="AV715" s="11">
        <v>0</v>
      </c>
      <c r="AW715" s="11">
        <v>0</v>
      </c>
      <c r="AX715" s="11">
        <v>0</v>
      </c>
      <c r="AY715" s="11">
        <v>0</v>
      </c>
      <c r="AZ715" s="10" t="s">
        <v>602</v>
      </c>
    </row>
    <row r="716" spans="1:52" ht="51.4" customHeight="1">
      <c r="A716" s="10" t="s">
        <v>50</v>
      </c>
      <c r="B716" s="16"/>
      <c r="C716" s="16" t="s">
        <v>580</v>
      </c>
      <c r="D716" s="16"/>
      <c r="E716" s="16" t="s">
        <v>603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 t="s">
        <v>51</v>
      </c>
      <c r="U716" s="16"/>
      <c r="V716" s="17"/>
      <c r="W716" s="17"/>
      <c r="X716" s="17"/>
      <c r="Y716" s="17"/>
      <c r="Z716" s="19" t="s">
        <v>50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>
        <v>0</v>
      </c>
      <c r="AQ716" s="24">
        <v>0</v>
      </c>
      <c r="AR716" s="24">
        <v>0</v>
      </c>
      <c r="AS716" s="24">
        <v>0</v>
      </c>
      <c r="AT716" s="24">
        <v>0</v>
      </c>
      <c r="AU716" s="24">
        <v>50</v>
      </c>
      <c r="AV716" s="11">
        <v>0</v>
      </c>
      <c r="AW716" s="11">
        <v>0</v>
      </c>
      <c r="AX716" s="11">
        <v>0</v>
      </c>
      <c r="AY716" s="11">
        <v>0</v>
      </c>
      <c r="AZ716" s="10" t="s">
        <v>50</v>
      </c>
    </row>
    <row r="717" spans="1:52" ht="98.25" customHeight="1">
      <c r="A717" s="10" t="s">
        <v>604</v>
      </c>
      <c r="B717" s="16"/>
      <c r="C717" s="16" t="s">
        <v>580</v>
      </c>
      <c r="D717" s="16"/>
      <c r="E717" s="16" t="s">
        <v>605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7"/>
      <c r="W717" s="17"/>
      <c r="X717" s="17"/>
      <c r="Y717" s="17"/>
      <c r="Z717" s="19" t="s">
        <v>604</v>
      </c>
      <c r="AA717" s="24">
        <v>35.9</v>
      </c>
      <c r="AB717" s="24">
        <v>0</v>
      </c>
      <c r="AC717" s="24">
        <v>0</v>
      </c>
      <c r="AD717" s="24">
        <v>0</v>
      </c>
      <c r="AE717" s="24">
        <v>0</v>
      </c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>
        <v>0</v>
      </c>
      <c r="AQ717" s="24">
        <v>0</v>
      </c>
      <c r="AR717" s="24">
        <v>0</v>
      </c>
      <c r="AS717" s="24">
        <v>0</v>
      </c>
      <c r="AT717" s="24">
        <v>0</v>
      </c>
      <c r="AU717" s="24">
        <v>450</v>
      </c>
      <c r="AV717" s="11">
        <v>0</v>
      </c>
      <c r="AW717" s="11">
        <v>0</v>
      </c>
      <c r="AX717" s="11">
        <v>0</v>
      </c>
      <c r="AY717" s="11">
        <v>0</v>
      </c>
      <c r="AZ717" s="10" t="s">
        <v>604</v>
      </c>
    </row>
    <row r="718" spans="1:52" ht="34.15" customHeight="1">
      <c r="A718" s="10" t="s">
        <v>606</v>
      </c>
      <c r="B718" s="16"/>
      <c r="C718" s="16" t="s">
        <v>580</v>
      </c>
      <c r="D718" s="16"/>
      <c r="E718" s="16" t="s">
        <v>607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7"/>
      <c r="W718" s="17"/>
      <c r="X718" s="17"/>
      <c r="Y718" s="17"/>
      <c r="Z718" s="19" t="s">
        <v>606</v>
      </c>
      <c r="AA718" s="24">
        <v>35.9</v>
      </c>
      <c r="AB718" s="24">
        <v>0</v>
      </c>
      <c r="AC718" s="24">
        <v>0</v>
      </c>
      <c r="AD718" s="24">
        <v>0</v>
      </c>
      <c r="AE718" s="24">
        <v>0</v>
      </c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>
        <v>0</v>
      </c>
      <c r="AQ718" s="24">
        <v>0</v>
      </c>
      <c r="AR718" s="24">
        <v>0</v>
      </c>
      <c r="AS718" s="24">
        <v>0</v>
      </c>
      <c r="AT718" s="24">
        <v>0</v>
      </c>
      <c r="AU718" s="24">
        <v>450</v>
      </c>
      <c r="AV718" s="11">
        <v>0</v>
      </c>
      <c r="AW718" s="11">
        <v>0</v>
      </c>
      <c r="AX718" s="11">
        <v>0</v>
      </c>
      <c r="AY718" s="11">
        <v>0</v>
      </c>
      <c r="AZ718" s="10" t="s">
        <v>606</v>
      </c>
    </row>
    <row r="719" spans="1:52" ht="34.15" customHeight="1">
      <c r="A719" s="10" t="s">
        <v>608</v>
      </c>
      <c r="B719" s="16"/>
      <c r="C719" s="16" t="s">
        <v>580</v>
      </c>
      <c r="D719" s="16"/>
      <c r="E719" s="16" t="s">
        <v>609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7"/>
      <c r="W719" s="17"/>
      <c r="X719" s="17"/>
      <c r="Y719" s="17"/>
      <c r="Z719" s="19" t="s">
        <v>608</v>
      </c>
      <c r="AA719" s="24">
        <v>35.9</v>
      </c>
      <c r="AB719" s="24">
        <v>0</v>
      </c>
      <c r="AC719" s="24">
        <v>0</v>
      </c>
      <c r="AD719" s="24">
        <v>0</v>
      </c>
      <c r="AE719" s="24">
        <v>0</v>
      </c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>
        <v>0</v>
      </c>
      <c r="AQ719" s="24">
        <v>0</v>
      </c>
      <c r="AR719" s="24">
        <v>0</v>
      </c>
      <c r="AS719" s="24">
        <v>0</v>
      </c>
      <c r="AT719" s="24">
        <v>0</v>
      </c>
      <c r="AU719" s="24">
        <v>450</v>
      </c>
      <c r="AV719" s="11">
        <v>0</v>
      </c>
      <c r="AW719" s="11">
        <v>0</v>
      </c>
      <c r="AX719" s="11">
        <v>0</v>
      </c>
      <c r="AY719" s="11">
        <v>0</v>
      </c>
      <c r="AZ719" s="10" t="s">
        <v>608</v>
      </c>
    </row>
    <row r="720" spans="1:52" ht="51.4" customHeight="1">
      <c r="A720" s="10" t="s">
        <v>50</v>
      </c>
      <c r="B720" s="16"/>
      <c r="C720" s="16" t="s">
        <v>580</v>
      </c>
      <c r="D720" s="16"/>
      <c r="E720" s="16" t="s">
        <v>609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51</v>
      </c>
      <c r="U720" s="16"/>
      <c r="V720" s="17"/>
      <c r="W720" s="17"/>
      <c r="X720" s="17"/>
      <c r="Y720" s="17"/>
      <c r="Z720" s="19" t="s">
        <v>50</v>
      </c>
      <c r="AA720" s="24">
        <v>35.9</v>
      </c>
      <c r="AB720" s="24">
        <v>0</v>
      </c>
      <c r="AC720" s="24">
        <v>0</v>
      </c>
      <c r="AD720" s="24">
        <v>0</v>
      </c>
      <c r="AE720" s="24">
        <v>0</v>
      </c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>
        <v>0</v>
      </c>
      <c r="AQ720" s="24">
        <v>0</v>
      </c>
      <c r="AR720" s="24">
        <v>0</v>
      </c>
      <c r="AS720" s="24">
        <v>0</v>
      </c>
      <c r="AT720" s="24">
        <v>0</v>
      </c>
      <c r="AU720" s="24">
        <v>450</v>
      </c>
      <c r="AV720" s="11">
        <v>0</v>
      </c>
      <c r="AW720" s="11">
        <v>0</v>
      </c>
      <c r="AX720" s="11">
        <v>0</v>
      </c>
      <c r="AY720" s="11">
        <v>0</v>
      </c>
      <c r="AZ720" s="10" t="s">
        <v>50</v>
      </c>
    </row>
    <row r="721" spans="1:52" ht="51.4" customHeight="1">
      <c r="A721" s="10" t="s">
        <v>41</v>
      </c>
      <c r="B721" s="16"/>
      <c r="C721" s="16" t="s">
        <v>580</v>
      </c>
      <c r="D721" s="16"/>
      <c r="E721" s="16" t="s">
        <v>43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7"/>
      <c r="W721" s="17"/>
      <c r="X721" s="17"/>
      <c r="Y721" s="17"/>
      <c r="Z721" s="19" t="s">
        <v>41</v>
      </c>
      <c r="AA721" s="24">
        <v>1372.63</v>
      </c>
      <c r="AB721" s="24">
        <v>0</v>
      </c>
      <c r="AC721" s="24">
        <v>0</v>
      </c>
      <c r="AD721" s="24">
        <v>0</v>
      </c>
      <c r="AE721" s="24">
        <v>0</v>
      </c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>
        <v>1324.29</v>
      </c>
      <c r="AQ721" s="24">
        <v>0</v>
      </c>
      <c r="AR721" s="24">
        <v>0</v>
      </c>
      <c r="AS721" s="24">
        <v>0</v>
      </c>
      <c r="AT721" s="24">
        <v>0</v>
      </c>
      <c r="AU721" s="24">
        <v>1324.29</v>
      </c>
      <c r="AV721" s="11">
        <v>0</v>
      </c>
      <c r="AW721" s="11">
        <v>0</v>
      </c>
      <c r="AX721" s="11">
        <v>0</v>
      </c>
      <c r="AY721" s="11">
        <v>0</v>
      </c>
      <c r="AZ721" s="10" t="s">
        <v>41</v>
      </c>
    </row>
    <row r="722" spans="1:52" ht="34.15" customHeight="1">
      <c r="A722" s="10" t="s">
        <v>44</v>
      </c>
      <c r="B722" s="16"/>
      <c r="C722" s="16" t="s">
        <v>580</v>
      </c>
      <c r="D722" s="16"/>
      <c r="E722" s="16" t="s">
        <v>45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7"/>
      <c r="W722" s="17"/>
      <c r="X722" s="17"/>
      <c r="Y722" s="17"/>
      <c r="Z722" s="19" t="s">
        <v>44</v>
      </c>
      <c r="AA722" s="24">
        <v>1372.63</v>
      </c>
      <c r="AB722" s="24">
        <v>0</v>
      </c>
      <c r="AC722" s="24">
        <v>0</v>
      </c>
      <c r="AD722" s="24">
        <v>0</v>
      </c>
      <c r="AE722" s="24">
        <v>0</v>
      </c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>
        <v>1324.29</v>
      </c>
      <c r="AQ722" s="24">
        <v>0</v>
      </c>
      <c r="AR722" s="24">
        <v>0</v>
      </c>
      <c r="AS722" s="24">
        <v>0</v>
      </c>
      <c r="AT722" s="24">
        <v>0</v>
      </c>
      <c r="AU722" s="24">
        <v>1324.29</v>
      </c>
      <c r="AV722" s="11">
        <v>0</v>
      </c>
      <c r="AW722" s="11">
        <v>0</v>
      </c>
      <c r="AX722" s="11">
        <v>0</v>
      </c>
      <c r="AY722" s="11">
        <v>0</v>
      </c>
      <c r="AZ722" s="10" t="s">
        <v>44</v>
      </c>
    </row>
    <row r="723" spans="1:52" ht="34.15" customHeight="1">
      <c r="A723" s="10" t="s">
        <v>46</v>
      </c>
      <c r="B723" s="16"/>
      <c r="C723" s="16" t="s">
        <v>580</v>
      </c>
      <c r="D723" s="16"/>
      <c r="E723" s="16" t="s">
        <v>47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7"/>
      <c r="W723" s="17"/>
      <c r="X723" s="17"/>
      <c r="Y723" s="17"/>
      <c r="Z723" s="19" t="s">
        <v>46</v>
      </c>
      <c r="AA723" s="24">
        <v>1372.63</v>
      </c>
      <c r="AB723" s="24">
        <v>0</v>
      </c>
      <c r="AC723" s="24">
        <v>0</v>
      </c>
      <c r="AD723" s="24">
        <v>0</v>
      </c>
      <c r="AE723" s="24">
        <v>0</v>
      </c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>
        <v>1324.29</v>
      </c>
      <c r="AQ723" s="24">
        <v>0</v>
      </c>
      <c r="AR723" s="24">
        <v>0</v>
      </c>
      <c r="AS723" s="24">
        <v>0</v>
      </c>
      <c r="AT723" s="24">
        <v>0</v>
      </c>
      <c r="AU723" s="24">
        <v>1324.29</v>
      </c>
      <c r="AV723" s="11">
        <v>0</v>
      </c>
      <c r="AW723" s="11">
        <v>0</v>
      </c>
      <c r="AX723" s="11">
        <v>0</v>
      </c>
      <c r="AY723" s="11">
        <v>0</v>
      </c>
      <c r="AZ723" s="10" t="s">
        <v>46</v>
      </c>
    </row>
    <row r="724" spans="1:52" ht="97.5" customHeight="1">
      <c r="A724" s="10" t="s">
        <v>48</v>
      </c>
      <c r="B724" s="16"/>
      <c r="C724" s="16" t="s">
        <v>580</v>
      </c>
      <c r="D724" s="16"/>
      <c r="E724" s="16" t="s">
        <v>47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 t="s">
        <v>49</v>
      </c>
      <c r="U724" s="16"/>
      <c r="V724" s="17"/>
      <c r="W724" s="17"/>
      <c r="X724" s="17"/>
      <c r="Y724" s="17"/>
      <c r="Z724" s="19" t="s">
        <v>48</v>
      </c>
      <c r="AA724" s="24">
        <v>1279.6300000000001</v>
      </c>
      <c r="AB724" s="24">
        <v>0</v>
      </c>
      <c r="AC724" s="24">
        <v>0</v>
      </c>
      <c r="AD724" s="24">
        <v>0</v>
      </c>
      <c r="AE724" s="24">
        <v>0</v>
      </c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>
        <v>1231.29</v>
      </c>
      <c r="AQ724" s="24">
        <v>0</v>
      </c>
      <c r="AR724" s="24">
        <v>0</v>
      </c>
      <c r="AS724" s="24">
        <v>0</v>
      </c>
      <c r="AT724" s="24">
        <v>0</v>
      </c>
      <c r="AU724" s="24">
        <v>1231.29</v>
      </c>
      <c r="AV724" s="11">
        <v>0</v>
      </c>
      <c r="AW724" s="11">
        <v>0</v>
      </c>
      <c r="AX724" s="11">
        <v>0</v>
      </c>
      <c r="AY724" s="11">
        <v>0</v>
      </c>
      <c r="AZ724" s="10" t="s">
        <v>48</v>
      </c>
    </row>
    <row r="725" spans="1:52" ht="51.4" customHeight="1">
      <c r="A725" s="10" t="s">
        <v>50</v>
      </c>
      <c r="B725" s="16"/>
      <c r="C725" s="16" t="s">
        <v>580</v>
      </c>
      <c r="D725" s="16"/>
      <c r="E725" s="16" t="s">
        <v>47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 t="s">
        <v>51</v>
      </c>
      <c r="U725" s="16"/>
      <c r="V725" s="17"/>
      <c r="W725" s="17"/>
      <c r="X725" s="17"/>
      <c r="Y725" s="17"/>
      <c r="Z725" s="19" t="s">
        <v>50</v>
      </c>
      <c r="AA725" s="24">
        <v>93</v>
      </c>
      <c r="AB725" s="24">
        <v>0</v>
      </c>
      <c r="AC725" s="24">
        <v>0</v>
      </c>
      <c r="AD725" s="24">
        <v>0</v>
      </c>
      <c r="AE725" s="24">
        <v>0</v>
      </c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>
        <v>93</v>
      </c>
      <c r="AQ725" s="24">
        <v>0</v>
      </c>
      <c r="AR725" s="24">
        <v>0</v>
      </c>
      <c r="AS725" s="24">
        <v>0</v>
      </c>
      <c r="AT725" s="24">
        <v>0</v>
      </c>
      <c r="AU725" s="24">
        <v>93</v>
      </c>
      <c r="AV725" s="11">
        <v>0</v>
      </c>
      <c r="AW725" s="11">
        <v>0</v>
      </c>
      <c r="AX725" s="11">
        <v>0</v>
      </c>
      <c r="AY725" s="11">
        <v>0</v>
      </c>
      <c r="AZ725" s="10" t="s">
        <v>50</v>
      </c>
    </row>
    <row r="726" spans="1:52" ht="18" customHeight="1">
      <c r="A726" s="10" t="s">
        <v>102</v>
      </c>
      <c r="B726" s="16"/>
      <c r="C726" s="16" t="s">
        <v>318</v>
      </c>
      <c r="D726" s="16"/>
      <c r="E726" s="16" t="s">
        <v>104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7"/>
      <c r="W726" s="17"/>
      <c r="X726" s="17"/>
      <c r="Y726" s="17"/>
      <c r="Z726" s="19" t="s">
        <v>102</v>
      </c>
      <c r="AA726" s="24">
        <v>10291.33497</v>
      </c>
      <c r="AB726" s="24">
        <v>0</v>
      </c>
      <c r="AC726" s="24">
        <v>0</v>
      </c>
      <c r="AD726" s="24">
        <v>0</v>
      </c>
      <c r="AE726" s="24">
        <v>0</v>
      </c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>
        <v>6973.9399700000004</v>
      </c>
      <c r="AQ726" s="24">
        <v>0</v>
      </c>
      <c r="AR726" s="24">
        <v>0</v>
      </c>
      <c r="AS726" s="24">
        <v>0</v>
      </c>
      <c r="AT726" s="24">
        <v>0</v>
      </c>
      <c r="AU726" s="24">
        <v>11173.939969999999</v>
      </c>
      <c r="AV726" s="11">
        <v>0</v>
      </c>
      <c r="AW726" s="11">
        <v>0</v>
      </c>
      <c r="AX726" s="11">
        <v>0</v>
      </c>
      <c r="AY726" s="11">
        <v>0</v>
      </c>
      <c r="AZ726" s="10" t="s">
        <v>102</v>
      </c>
    </row>
    <row r="727" spans="1:52" ht="53.25" customHeight="1">
      <c r="A727" s="10" t="s">
        <v>274</v>
      </c>
      <c r="B727" s="16"/>
      <c r="C727" s="16" t="s">
        <v>318</v>
      </c>
      <c r="D727" s="16"/>
      <c r="E727" s="16" t="s">
        <v>275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7"/>
      <c r="W727" s="17"/>
      <c r="X727" s="17"/>
      <c r="Y727" s="17"/>
      <c r="Z727" s="19" t="s">
        <v>274</v>
      </c>
      <c r="AA727" s="24">
        <v>10291.33497</v>
      </c>
      <c r="AB727" s="24">
        <v>0</v>
      </c>
      <c r="AC727" s="24">
        <v>0</v>
      </c>
      <c r="AD727" s="24">
        <v>0</v>
      </c>
      <c r="AE727" s="24">
        <v>0</v>
      </c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>
        <v>6973.9399700000004</v>
      </c>
      <c r="AQ727" s="24">
        <v>0</v>
      </c>
      <c r="AR727" s="24">
        <v>0</v>
      </c>
      <c r="AS727" s="24">
        <v>0</v>
      </c>
      <c r="AT727" s="24">
        <v>0</v>
      </c>
      <c r="AU727" s="24">
        <v>11173.939969999999</v>
      </c>
      <c r="AV727" s="11">
        <v>0</v>
      </c>
      <c r="AW727" s="11">
        <v>0</v>
      </c>
      <c r="AX727" s="11">
        <v>0</v>
      </c>
      <c r="AY727" s="11">
        <v>0</v>
      </c>
      <c r="AZ727" s="10" t="s">
        <v>274</v>
      </c>
    </row>
    <row r="728" spans="1:52" ht="34.15" customHeight="1">
      <c r="A728" s="10" t="s">
        <v>321</v>
      </c>
      <c r="B728" s="16"/>
      <c r="C728" s="16" t="s">
        <v>318</v>
      </c>
      <c r="D728" s="16"/>
      <c r="E728" s="16" t="s">
        <v>322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7"/>
      <c r="W728" s="17"/>
      <c r="X728" s="17"/>
      <c r="Y728" s="17"/>
      <c r="Z728" s="19" t="s">
        <v>321</v>
      </c>
      <c r="AA728" s="24">
        <v>10291.33497</v>
      </c>
      <c r="AB728" s="24">
        <v>0</v>
      </c>
      <c r="AC728" s="24">
        <v>0</v>
      </c>
      <c r="AD728" s="24">
        <v>0</v>
      </c>
      <c r="AE728" s="24">
        <v>0</v>
      </c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>
        <v>6973.9399700000004</v>
      </c>
      <c r="AQ728" s="24">
        <v>0</v>
      </c>
      <c r="AR728" s="24">
        <v>0</v>
      </c>
      <c r="AS728" s="24">
        <v>0</v>
      </c>
      <c r="AT728" s="24">
        <v>0</v>
      </c>
      <c r="AU728" s="24">
        <v>11173.939969999999</v>
      </c>
      <c r="AV728" s="11">
        <v>0</v>
      </c>
      <c r="AW728" s="11">
        <v>0</v>
      </c>
      <c r="AX728" s="11">
        <v>0</v>
      </c>
      <c r="AY728" s="11">
        <v>0</v>
      </c>
      <c r="AZ728" s="10" t="s">
        <v>321</v>
      </c>
    </row>
    <row r="729" spans="1:52" ht="34.15" customHeight="1">
      <c r="A729" s="10" t="s">
        <v>493</v>
      </c>
      <c r="B729" s="16"/>
      <c r="C729" s="16" t="s">
        <v>318</v>
      </c>
      <c r="D729" s="16"/>
      <c r="E729" s="16" t="s">
        <v>494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7"/>
      <c r="W729" s="17"/>
      <c r="X729" s="17"/>
      <c r="Y729" s="17"/>
      <c r="Z729" s="19" t="s">
        <v>493</v>
      </c>
      <c r="AA729" s="24">
        <v>10291.33497</v>
      </c>
      <c r="AB729" s="24">
        <v>0</v>
      </c>
      <c r="AC729" s="24">
        <v>0</v>
      </c>
      <c r="AD729" s="24">
        <v>0</v>
      </c>
      <c r="AE729" s="24">
        <v>0</v>
      </c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>
        <v>6973.9399700000004</v>
      </c>
      <c r="AQ729" s="24">
        <v>0</v>
      </c>
      <c r="AR729" s="24">
        <v>0</v>
      </c>
      <c r="AS729" s="24">
        <v>0</v>
      </c>
      <c r="AT729" s="24">
        <v>0</v>
      </c>
      <c r="AU729" s="24">
        <v>11173.939969999999</v>
      </c>
      <c r="AV729" s="11">
        <v>0</v>
      </c>
      <c r="AW729" s="11">
        <v>0</v>
      </c>
      <c r="AX729" s="11">
        <v>0</v>
      </c>
      <c r="AY729" s="11">
        <v>0</v>
      </c>
      <c r="AZ729" s="10" t="s">
        <v>493</v>
      </c>
    </row>
    <row r="730" spans="1:52" ht="35.25" customHeight="1">
      <c r="A730" s="10" t="s">
        <v>610</v>
      </c>
      <c r="B730" s="16"/>
      <c r="C730" s="16" t="s">
        <v>318</v>
      </c>
      <c r="D730" s="16"/>
      <c r="E730" s="16" t="s">
        <v>611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7"/>
      <c r="W730" s="17"/>
      <c r="X730" s="17"/>
      <c r="Y730" s="17"/>
      <c r="Z730" s="19" t="s">
        <v>610</v>
      </c>
      <c r="AA730" s="24">
        <v>9105.5479699999996</v>
      </c>
      <c r="AB730" s="24">
        <v>0</v>
      </c>
      <c r="AC730" s="24">
        <v>0</v>
      </c>
      <c r="AD730" s="24">
        <v>0</v>
      </c>
      <c r="AE730" s="24">
        <v>0</v>
      </c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>
        <v>6310.4699700000001</v>
      </c>
      <c r="AQ730" s="24">
        <v>0</v>
      </c>
      <c r="AR730" s="24">
        <v>0</v>
      </c>
      <c r="AS730" s="24">
        <v>0</v>
      </c>
      <c r="AT730" s="24">
        <v>0</v>
      </c>
      <c r="AU730" s="24">
        <v>9310.4699700000001</v>
      </c>
      <c r="AV730" s="11">
        <v>0</v>
      </c>
      <c r="AW730" s="11">
        <v>0</v>
      </c>
      <c r="AX730" s="11">
        <v>0</v>
      </c>
      <c r="AY730" s="11">
        <v>0</v>
      </c>
      <c r="AZ730" s="10" t="s">
        <v>610</v>
      </c>
    </row>
    <row r="731" spans="1:52" ht="53.25" customHeight="1">
      <c r="A731" s="10" t="s">
        <v>208</v>
      </c>
      <c r="B731" s="16"/>
      <c r="C731" s="16" t="s">
        <v>318</v>
      </c>
      <c r="D731" s="16"/>
      <c r="E731" s="16" t="s">
        <v>611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 t="s">
        <v>209</v>
      </c>
      <c r="U731" s="16"/>
      <c r="V731" s="17"/>
      <c r="W731" s="17"/>
      <c r="X731" s="17"/>
      <c r="Y731" s="17"/>
      <c r="Z731" s="19" t="s">
        <v>208</v>
      </c>
      <c r="AA731" s="24">
        <v>9105.5479699999996</v>
      </c>
      <c r="AB731" s="24">
        <v>0</v>
      </c>
      <c r="AC731" s="24">
        <v>0</v>
      </c>
      <c r="AD731" s="24">
        <v>0</v>
      </c>
      <c r="AE731" s="24">
        <v>0</v>
      </c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>
        <v>6310.4699700000001</v>
      </c>
      <c r="AQ731" s="24">
        <v>0</v>
      </c>
      <c r="AR731" s="24">
        <v>0</v>
      </c>
      <c r="AS731" s="24">
        <v>0</v>
      </c>
      <c r="AT731" s="24">
        <v>0</v>
      </c>
      <c r="AU731" s="24">
        <v>9310.4699700000001</v>
      </c>
      <c r="AV731" s="11">
        <v>0</v>
      </c>
      <c r="AW731" s="11">
        <v>0</v>
      </c>
      <c r="AX731" s="11">
        <v>0</v>
      </c>
      <c r="AY731" s="11">
        <v>0</v>
      </c>
      <c r="AZ731" s="10" t="s">
        <v>208</v>
      </c>
    </row>
    <row r="732" spans="1:52" ht="51.4" customHeight="1">
      <c r="A732" s="10" t="s">
        <v>612</v>
      </c>
      <c r="B732" s="16"/>
      <c r="C732" s="16" t="s">
        <v>318</v>
      </c>
      <c r="D732" s="16"/>
      <c r="E732" s="16" t="s">
        <v>613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7"/>
      <c r="W732" s="17"/>
      <c r="X732" s="17"/>
      <c r="Y732" s="17"/>
      <c r="Z732" s="19" t="s">
        <v>612</v>
      </c>
      <c r="AA732" s="24">
        <v>375</v>
      </c>
      <c r="AB732" s="24">
        <v>0</v>
      </c>
      <c r="AC732" s="24">
        <v>0</v>
      </c>
      <c r="AD732" s="24">
        <v>0</v>
      </c>
      <c r="AE732" s="24">
        <v>0</v>
      </c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>
        <v>0</v>
      </c>
      <c r="AQ732" s="24">
        <v>0</v>
      </c>
      <c r="AR732" s="24">
        <v>0</v>
      </c>
      <c r="AS732" s="24">
        <v>0</v>
      </c>
      <c r="AT732" s="24">
        <v>0</v>
      </c>
      <c r="AU732" s="24">
        <v>1200</v>
      </c>
      <c r="AV732" s="11">
        <v>0</v>
      </c>
      <c r="AW732" s="11">
        <v>0</v>
      </c>
      <c r="AX732" s="11">
        <v>0</v>
      </c>
      <c r="AY732" s="11">
        <v>0</v>
      </c>
      <c r="AZ732" s="10" t="s">
        <v>612</v>
      </c>
    </row>
    <row r="733" spans="1:52" ht="48.75" customHeight="1">
      <c r="A733" s="10" t="s">
        <v>208</v>
      </c>
      <c r="B733" s="16"/>
      <c r="C733" s="16" t="s">
        <v>318</v>
      </c>
      <c r="D733" s="16"/>
      <c r="E733" s="16" t="s">
        <v>613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 t="s">
        <v>209</v>
      </c>
      <c r="U733" s="16"/>
      <c r="V733" s="17"/>
      <c r="W733" s="17"/>
      <c r="X733" s="17"/>
      <c r="Y733" s="17"/>
      <c r="Z733" s="19" t="s">
        <v>208</v>
      </c>
      <c r="AA733" s="24">
        <v>375</v>
      </c>
      <c r="AB733" s="24">
        <v>0</v>
      </c>
      <c r="AC733" s="24">
        <v>0</v>
      </c>
      <c r="AD733" s="24">
        <v>0</v>
      </c>
      <c r="AE733" s="24">
        <v>0</v>
      </c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>
        <v>0</v>
      </c>
      <c r="AQ733" s="24">
        <v>0</v>
      </c>
      <c r="AR733" s="24">
        <v>0</v>
      </c>
      <c r="AS733" s="24">
        <v>0</v>
      </c>
      <c r="AT733" s="24">
        <v>0</v>
      </c>
      <c r="AU733" s="24">
        <v>1200</v>
      </c>
      <c r="AV733" s="11">
        <v>0</v>
      </c>
      <c r="AW733" s="11">
        <v>0</v>
      </c>
      <c r="AX733" s="11">
        <v>0</v>
      </c>
      <c r="AY733" s="11">
        <v>0</v>
      </c>
      <c r="AZ733" s="10" t="s">
        <v>208</v>
      </c>
    </row>
    <row r="734" spans="1:52" ht="21.75" customHeight="1">
      <c r="A734" s="10" t="s">
        <v>423</v>
      </c>
      <c r="B734" s="16"/>
      <c r="C734" s="16" t="s">
        <v>318</v>
      </c>
      <c r="D734" s="16"/>
      <c r="E734" s="16" t="s">
        <v>614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7"/>
      <c r="W734" s="17"/>
      <c r="X734" s="17"/>
      <c r="Y734" s="17"/>
      <c r="Z734" s="19" t="s">
        <v>423</v>
      </c>
      <c r="AA734" s="24">
        <v>530.76199999999994</v>
      </c>
      <c r="AB734" s="24">
        <v>0</v>
      </c>
      <c r="AC734" s="24">
        <v>0</v>
      </c>
      <c r="AD734" s="24">
        <v>0</v>
      </c>
      <c r="AE734" s="24">
        <v>0</v>
      </c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>
        <v>663.47</v>
      </c>
      <c r="AQ734" s="24">
        <v>0</v>
      </c>
      <c r="AR734" s="24">
        <v>0</v>
      </c>
      <c r="AS734" s="24">
        <v>0</v>
      </c>
      <c r="AT734" s="24">
        <v>0</v>
      </c>
      <c r="AU734" s="24">
        <v>663.47</v>
      </c>
      <c r="AV734" s="11">
        <v>0</v>
      </c>
      <c r="AW734" s="11">
        <v>0</v>
      </c>
      <c r="AX734" s="11">
        <v>0</v>
      </c>
      <c r="AY734" s="11">
        <v>0</v>
      </c>
      <c r="AZ734" s="10" t="s">
        <v>423</v>
      </c>
    </row>
    <row r="735" spans="1:52" ht="50.25" customHeight="1">
      <c r="A735" s="10" t="s">
        <v>208</v>
      </c>
      <c r="B735" s="16"/>
      <c r="C735" s="16" t="s">
        <v>318</v>
      </c>
      <c r="D735" s="16"/>
      <c r="E735" s="16" t="s">
        <v>614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209</v>
      </c>
      <c r="U735" s="16"/>
      <c r="V735" s="17"/>
      <c r="W735" s="17"/>
      <c r="X735" s="17"/>
      <c r="Y735" s="17"/>
      <c r="Z735" s="19" t="s">
        <v>208</v>
      </c>
      <c r="AA735" s="24">
        <v>530.76199999999994</v>
      </c>
      <c r="AB735" s="24">
        <v>0</v>
      </c>
      <c r="AC735" s="24">
        <v>0</v>
      </c>
      <c r="AD735" s="24">
        <v>0</v>
      </c>
      <c r="AE735" s="24">
        <v>0</v>
      </c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>
        <v>663.47</v>
      </c>
      <c r="AQ735" s="24">
        <v>0</v>
      </c>
      <c r="AR735" s="24">
        <v>0</v>
      </c>
      <c r="AS735" s="24">
        <v>0</v>
      </c>
      <c r="AT735" s="24">
        <v>0</v>
      </c>
      <c r="AU735" s="24">
        <v>663.47</v>
      </c>
      <c r="AV735" s="11">
        <v>0</v>
      </c>
      <c r="AW735" s="11">
        <v>0</v>
      </c>
      <c r="AX735" s="11">
        <v>0</v>
      </c>
      <c r="AY735" s="11">
        <v>0</v>
      </c>
      <c r="AZ735" s="10" t="s">
        <v>208</v>
      </c>
    </row>
    <row r="736" spans="1:52" ht="34.5" customHeight="1">
      <c r="A736" s="10" t="s">
        <v>271</v>
      </c>
      <c r="B736" s="16"/>
      <c r="C736" s="16" t="s">
        <v>318</v>
      </c>
      <c r="D736" s="16"/>
      <c r="E736" s="16" t="s">
        <v>615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7"/>
      <c r="W736" s="17"/>
      <c r="X736" s="17"/>
      <c r="Y736" s="17"/>
      <c r="Z736" s="19" t="s">
        <v>271</v>
      </c>
      <c r="AA736" s="24">
        <v>280.02499999999998</v>
      </c>
      <c r="AB736" s="24">
        <v>0</v>
      </c>
      <c r="AC736" s="24">
        <v>0</v>
      </c>
      <c r="AD736" s="24">
        <v>0</v>
      </c>
      <c r="AE736" s="24">
        <v>0</v>
      </c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>
        <v>0</v>
      </c>
      <c r="AQ736" s="24">
        <v>0</v>
      </c>
      <c r="AR736" s="24">
        <v>0</v>
      </c>
      <c r="AS736" s="24">
        <v>0</v>
      </c>
      <c r="AT736" s="24">
        <v>0</v>
      </c>
      <c r="AU736" s="24">
        <v>0</v>
      </c>
      <c r="AV736" s="11">
        <v>0</v>
      </c>
      <c r="AW736" s="11">
        <v>0</v>
      </c>
      <c r="AX736" s="11">
        <v>0</v>
      </c>
      <c r="AY736" s="11">
        <v>0</v>
      </c>
      <c r="AZ736" s="10" t="s">
        <v>271</v>
      </c>
    </row>
    <row r="737" spans="1:52" ht="48.75" customHeight="1">
      <c r="A737" s="10" t="s">
        <v>208</v>
      </c>
      <c r="B737" s="16"/>
      <c r="C737" s="16" t="s">
        <v>318</v>
      </c>
      <c r="D737" s="16"/>
      <c r="E737" s="16" t="s">
        <v>615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 t="s">
        <v>209</v>
      </c>
      <c r="U737" s="16"/>
      <c r="V737" s="17"/>
      <c r="W737" s="17"/>
      <c r="X737" s="17"/>
      <c r="Y737" s="17"/>
      <c r="Z737" s="19" t="s">
        <v>208</v>
      </c>
      <c r="AA737" s="24">
        <v>280.02499999999998</v>
      </c>
      <c r="AB737" s="24">
        <v>0</v>
      </c>
      <c r="AC737" s="24">
        <v>0</v>
      </c>
      <c r="AD737" s="24">
        <v>0</v>
      </c>
      <c r="AE737" s="24">
        <v>0</v>
      </c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>
        <v>0</v>
      </c>
      <c r="AQ737" s="24">
        <v>0</v>
      </c>
      <c r="AR737" s="24">
        <v>0</v>
      </c>
      <c r="AS737" s="24">
        <v>0</v>
      </c>
      <c r="AT737" s="24">
        <v>0</v>
      </c>
      <c r="AU737" s="24">
        <v>0</v>
      </c>
      <c r="AV737" s="11">
        <v>0</v>
      </c>
      <c r="AW737" s="11">
        <v>0</v>
      </c>
      <c r="AX737" s="11">
        <v>0</v>
      </c>
      <c r="AY737" s="11">
        <v>0</v>
      </c>
      <c r="AZ737" s="10" t="s">
        <v>208</v>
      </c>
    </row>
    <row r="738" spans="1:52" ht="68.45" customHeight="1">
      <c r="A738" s="8" t="s">
        <v>616</v>
      </c>
      <c r="B738" s="14" t="s">
        <v>617</v>
      </c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5"/>
      <c r="W738" s="15"/>
      <c r="X738" s="15"/>
      <c r="Y738" s="15"/>
      <c r="Z738" s="18" t="s">
        <v>616</v>
      </c>
      <c r="AA738" s="23">
        <v>30796.94803</v>
      </c>
      <c r="AB738" s="23">
        <v>0</v>
      </c>
      <c r="AC738" s="23">
        <v>6946.4520000000002</v>
      </c>
      <c r="AD738" s="23">
        <v>0</v>
      </c>
      <c r="AE738" s="23">
        <v>0</v>
      </c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>
        <v>31085.407210000001</v>
      </c>
      <c r="AQ738" s="23">
        <v>0</v>
      </c>
      <c r="AR738" s="23">
        <v>7600.7471800000003</v>
      </c>
      <c r="AS738" s="23">
        <v>0</v>
      </c>
      <c r="AT738" s="23">
        <v>0</v>
      </c>
      <c r="AU738" s="23">
        <v>38201.161050000002</v>
      </c>
      <c r="AV738" s="9">
        <v>0</v>
      </c>
      <c r="AW738" s="9">
        <v>14716.50102</v>
      </c>
      <c r="AX738" s="9">
        <v>0</v>
      </c>
      <c r="AY738" s="9">
        <v>0</v>
      </c>
      <c r="AZ738" s="8" t="s">
        <v>616</v>
      </c>
    </row>
    <row r="739" spans="1:52" ht="51.4" customHeight="1">
      <c r="A739" s="10" t="s">
        <v>41</v>
      </c>
      <c r="B739" s="16"/>
      <c r="C739" s="16" t="s">
        <v>42</v>
      </c>
      <c r="D739" s="16"/>
      <c r="E739" s="16" t="s">
        <v>43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7"/>
      <c r="W739" s="17"/>
      <c r="X739" s="17"/>
      <c r="Y739" s="17"/>
      <c r="Z739" s="19" t="s">
        <v>41</v>
      </c>
      <c r="AA739" s="24">
        <v>7038.15</v>
      </c>
      <c r="AB739" s="24">
        <v>0</v>
      </c>
      <c r="AC739" s="24">
        <v>0</v>
      </c>
      <c r="AD739" s="24">
        <v>0</v>
      </c>
      <c r="AE739" s="24">
        <v>0</v>
      </c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>
        <v>6798.27</v>
      </c>
      <c r="AQ739" s="24">
        <v>0</v>
      </c>
      <c r="AR739" s="24">
        <v>0</v>
      </c>
      <c r="AS739" s="24">
        <v>0</v>
      </c>
      <c r="AT739" s="24">
        <v>0</v>
      </c>
      <c r="AU739" s="24">
        <v>6798.27</v>
      </c>
      <c r="AV739" s="11">
        <v>0</v>
      </c>
      <c r="AW739" s="11">
        <v>0</v>
      </c>
      <c r="AX739" s="11">
        <v>0</v>
      </c>
      <c r="AY739" s="11">
        <v>0</v>
      </c>
      <c r="AZ739" s="10" t="s">
        <v>41</v>
      </c>
    </row>
    <row r="740" spans="1:52" ht="34.15" customHeight="1">
      <c r="A740" s="10" t="s">
        <v>44</v>
      </c>
      <c r="B740" s="16"/>
      <c r="C740" s="16" t="s">
        <v>42</v>
      </c>
      <c r="D740" s="16"/>
      <c r="E740" s="16" t="s">
        <v>45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7"/>
      <c r="W740" s="17"/>
      <c r="X740" s="17"/>
      <c r="Y740" s="17"/>
      <c r="Z740" s="19" t="s">
        <v>44</v>
      </c>
      <c r="AA740" s="24">
        <v>7038.15</v>
      </c>
      <c r="AB740" s="24">
        <v>0</v>
      </c>
      <c r="AC740" s="24">
        <v>0</v>
      </c>
      <c r="AD740" s="24">
        <v>0</v>
      </c>
      <c r="AE740" s="24">
        <v>0</v>
      </c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>
        <v>6798.27</v>
      </c>
      <c r="AQ740" s="24">
        <v>0</v>
      </c>
      <c r="AR740" s="24">
        <v>0</v>
      </c>
      <c r="AS740" s="24">
        <v>0</v>
      </c>
      <c r="AT740" s="24">
        <v>0</v>
      </c>
      <c r="AU740" s="24">
        <v>6798.27</v>
      </c>
      <c r="AV740" s="11">
        <v>0</v>
      </c>
      <c r="AW740" s="11">
        <v>0</v>
      </c>
      <c r="AX740" s="11">
        <v>0</v>
      </c>
      <c r="AY740" s="11">
        <v>0</v>
      </c>
      <c r="AZ740" s="10" t="s">
        <v>44</v>
      </c>
    </row>
    <row r="741" spans="1:52" ht="34.15" customHeight="1">
      <c r="A741" s="10" t="s">
        <v>46</v>
      </c>
      <c r="B741" s="16"/>
      <c r="C741" s="16" t="s">
        <v>42</v>
      </c>
      <c r="D741" s="16"/>
      <c r="E741" s="16" t="s">
        <v>47</v>
      </c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7"/>
      <c r="W741" s="17"/>
      <c r="X741" s="17"/>
      <c r="Y741" s="17"/>
      <c r="Z741" s="19" t="s">
        <v>46</v>
      </c>
      <c r="AA741" s="24">
        <v>7038.15</v>
      </c>
      <c r="AB741" s="24">
        <v>0</v>
      </c>
      <c r="AC741" s="24">
        <v>0</v>
      </c>
      <c r="AD741" s="24">
        <v>0</v>
      </c>
      <c r="AE741" s="24">
        <v>0</v>
      </c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>
        <v>6798.27</v>
      </c>
      <c r="AQ741" s="24">
        <v>0</v>
      </c>
      <c r="AR741" s="24">
        <v>0</v>
      </c>
      <c r="AS741" s="24">
        <v>0</v>
      </c>
      <c r="AT741" s="24">
        <v>0</v>
      </c>
      <c r="AU741" s="24">
        <v>6798.27</v>
      </c>
      <c r="AV741" s="11">
        <v>0</v>
      </c>
      <c r="AW741" s="11">
        <v>0</v>
      </c>
      <c r="AX741" s="11">
        <v>0</v>
      </c>
      <c r="AY741" s="11">
        <v>0</v>
      </c>
      <c r="AZ741" s="10" t="s">
        <v>46</v>
      </c>
    </row>
    <row r="742" spans="1:52" ht="94.5" customHeight="1">
      <c r="A742" s="10" t="s">
        <v>48</v>
      </c>
      <c r="B742" s="16"/>
      <c r="C742" s="16" t="s">
        <v>42</v>
      </c>
      <c r="D742" s="16"/>
      <c r="E742" s="16" t="s">
        <v>47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 t="s">
        <v>49</v>
      </c>
      <c r="U742" s="16"/>
      <c r="V742" s="17"/>
      <c r="W742" s="17"/>
      <c r="X742" s="17"/>
      <c r="Y742" s="17"/>
      <c r="Z742" s="19" t="s">
        <v>48</v>
      </c>
      <c r="AA742" s="24">
        <v>6236.95</v>
      </c>
      <c r="AB742" s="24">
        <v>0</v>
      </c>
      <c r="AC742" s="24">
        <v>0</v>
      </c>
      <c r="AD742" s="24">
        <v>0</v>
      </c>
      <c r="AE742" s="24">
        <v>0</v>
      </c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>
        <v>5997.07</v>
      </c>
      <c r="AQ742" s="24">
        <v>0</v>
      </c>
      <c r="AR742" s="24">
        <v>0</v>
      </c>
      <c r="AS742" s="24">
        <v>0</v>
      </c>
      <c r="AT742" s="24">
        <v>0</v>
      </c>
      <c r="AU742" s="24">
        <v>5997.07</v>
      </c>
      <c r="AV742" s="11">
        <v>0</v>
      </c>
      <c r="AW742" s="11">
        <v>0</v>
      </c>
      <c r="AX742" s="11">
        <v>0</v>
      </c>
      <c r="AY742" s="11">
        <v>0</v>
      </c>
      <c r="AZ742" s="10" t="s">
        <v>48</v>
      </c>
    </row>
    <row r="743" spans="1:52" ht="51.4" customHeight="1">
      <c r="A743" s="10" t="s">
        <v>50</v>
      </c>
      <c r="B743" s="16"/>
      <c r="C743" s="16" t="s">
        <v>42</v>
      </c>
      <c r="D743" s="16"/>
      <c r="E743" s="16" t="s">
        <v>47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 t="s">
        <v>51</v>
      </c>
      <c r="U743" s="16"/>
      <c r="V743" s="17"/>
      <c r="W743" s="17"/>
      <c r="X743" s="17"/>
      <c r="Y743" s="17"/>
      <c r="Z743" s="19" t="s">
        <v>50</v>
      </c>
      <c r="AA743" s="24">
        <v>785.93</v>
      </c>
      <c r="AB743" s="24">
        <v>0</v>
      </c>
      <c r="AC743" s="24">
        <v>0</v>
      </c>
      <c r="AD743" s="24">
        <v>0</v>
      </c>
      <c r="AE743" s="24">
        <v>0</v>
      </c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>
        <v>785.93</v>
      </c>
      <c r="AQ743" s="24">
        <v>0</v>
      </c>
      <c r="AR743" s="24">
        <v>0</v>
      </c>
      <c r="AS743" s="24">
        <v>0</v>
      </c>
      <c r="AT743" s="24">
        <v>0</v>
      </c>
      <c r="AU743" s="24">
        <v>785.93</v>
      </c>
      <c r="AV743" s="11">
        <v>0</v>
      </c>
      <c r="AW743" s="11">
        <v>0</v>
      </c>
      <c r="AX743" s="11">
        <v>0</v>
      </c>
      <c r="AY743" s="11">
        <v>0</v>
      </c>
      <c r="AZ743" s="10" t="s">
        <v>50</v>
      </c>
    </row>
    <row r="744" spans="1:52" ht="18" customHeight="1">
      <c r="A744" s="10" t="s">
        <v>59</v>
      </c>
      <c r="B744" s="16"/>
      <c r="C744" s="16" t="s">
        <v>42</v>
      </c>
      <c r="D744" s="16"/>
      <c r="E744" s="16" t="s">
        <v>47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 t="s">
        <v>60</v>
      </c>
      <c r="U744" s="16"/>
      <c r="V744" s="17"/>
      <c r="W744" s="17"/>
      <c r="X744" s="17"/>
      <c r="Y744" s="17"/>
      <c r="Z744" s="19" t="s">
        <v>59</v>
      </c>
      <c r="AA744" s="24">
        <v>15.27</v>
      </c>
      <c r="AB744" s="24">
        <v>0</v>
      </c>
      <c r="AC744" s="24">
        <v>0</v>
      </c>
      <c r="AD744" s="24">
        <v>0</v>
      </c>
      <c r="AE744" s="24">
        <v>0</v>
      </c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>
        <v>15.27</v>
      </c>
      <c r="AQ744" s="24">
        <v>0</v>
      </c>
      <c r="AR744" s="24">
        <v>0</v>
      </c>
      <c r="AS744" s="24">
        <v>0</v>
      </c>
      <c r="AT744" s="24">
        <v>0</v>
      </c>
      <c r="AU744" s="24">
        <v>15.27</v>
      </c>
      <c r="AV744" s="11">
        <v>0</v>
      </c>
      <c r="AW744" s="11">
        <v>0</v>
      </c>
      <c r="AX744" s="11">
        <v>0</v>
      </c>
      <c r="AY744" s="11">
        <v>0</v>
      </c>
      <c r="AZ744" s="10" t="s">
        <v>59</v>
      </c>
    </row>
    <row r="745" spans="1:52" ht="51.4" customHeight="1">
      <c r="A745" s="10" t="s">
        <v>41</v>
      </c>
      <c r="B745" s="16"/>
      <c r="C745" s="16" t="s">
        <v>618</v>
      </c>
      <c r="D745" s="16"/>
      <c r="E745" s="16" t="s">
        <v>43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7"/>
      <c r="W745" s="17"/>
      <c r="X745" s="17"/>
      <c r="Y745" s="17"/>
      <c r="Z745" s="19" t="s">
        <v>41</v>
      </c>
      <c r="AA745" s="24">
        <v>200.005</v>
      </c>
      <c r="AB745" s="24">
        <v>0</v>
      </c>
      <c r="AC745" s="24">
        <v>0</v>
      </c>
      <c r="AD745" s="24">
        <v>0</v>
      </c>
      <c r="AE745" s="24">
        <v>0</v>
      </c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>
        <v>500</v>
      </c>
      <c r="AQ745" s="24">
        <v>0</v>
      </c>
      <c r="AR745" s="24">
        <v>0</v>
      </c>
      <c r="AS745" s="24">
        <v>0</v>
      </c>
      <c r="AT745" s="24">
        <v>0</v>
      </c>
      <c r="AU745" s="24">
        <v>500</v>
      </c>
      <c r="AV745" s="11">
        <v>0</v>
      </c>
      <c r="AW745" s="11">
        <v>0</v>
      </c>
      <c r="AX745" s="11">
        <v>0</v>
      </c>
      <c r="AY745" s="11">
        <v>0</v>
      </c>
      <c r="AZ745" s="10" t="s">
        <v>41</v>
      </c>
    </row>
    <row r="746" spans="1:52" ht="15" customHeight="1">
      <c r="A746" s="10" t="s">
        <v>121</v>
      </c>
      <c r="B746" s="16"/>
      <c r="C746" s="16" t="s">
        <v>618</v>
      </c>
      <c r="D746" s="16"/>
      <c r="E746" s="16" t="s">
        <v>122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7"/>
      <c r="W746" s="17"/>
      <c r="X746" s="17"/>
      <c r="Y746" s="17"/>
      <c r="Z746" s="19" t="s">
        <v>121</v>
      </c>
      <c r="AA746" s="24">
        <v>200.005</v>
      </c>
      <c r="AB746" s="24">
        <v>0</v>
      </c>
      <c r="AC746" s="24">
        <v>0</v>
      </c>
      <c r="AD746" s="24">
        <v>0</v>
      </c>
      <c r="AE746" s="24">
        <v>0</v>
      </c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>
        <v>500</v>
      </c>
      <c r="AQ746" s="24">
        <v>0</v>
      </c>
      <c r="AR746" s="24">
        <v>0</v>
      </c>
      <c r="AS746" s="24">
        <v>0</v>
      </c>
      <c r="AT746" s="24">
        <v>0</v>
      </c>
      <c r="AU746" s="24">
        <v>500</v>
      </c>
      <c r="AV746" s="11">
        <v>0</v>
      </c>
      <c r="AW746" s="11">
        <v>0</v>
      </c>
      <c r="AX746" s="11">
        <v>0</v>
      </c>
      <c r="AY746" s="11">
        <v>0</v>
      </c>
      <c r="AZ746" s="10" t="s">
        <v>121</v>
      </c>
    </row>
    <row r="747" spans="1:52" ht="18" customHeight="1">
      <c r="A747" s="10" t="s">
        <v>619</v>
      </c>
      <c r="B747" s="16"/>
      <c r="C747" s="16" t="s">
        <v>618</v>
      </c>
      <c r="D747" s="16"/>
      <c r="E747" s="16" t="s">
        <v>620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7"/>
      <c r="W747" s="17"/>
      <c r="X747" s="17"/>
      <c r="Y747" s="17"/>
      <c r="Z747" s="19" t="s">
        <v>619</v>
      </c>
      <c r="AA747" s="24">
        <v>200.005</v>
      </c>
      <c r="AB747" s="24">
        <v>0</v>
      </c>
      <c r="AC747" s="24">
        <v>0</v>
      </c>
      <c r="AD747" s="24">
        <v>0</v>
      </c>
      <c r="AE747" s="24">
        <v>0</v>
      </c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>
        <v>500</v>
      </c>
      <c r="AQ747" s="24">
        <v>0</v>
      </c>
      <c r="AR747" s="24">
        <v>0</v>
      </c>
      <c r="AS747" s="24">
        <v>0</v>
      </c>
      <c r="AT747" s="24">
        <v>0</v>
      </c>
      <c r="AU747" s="24">
        <v>500</v>
      </c>
      <c r="AV747" s="11">
        <v>0</v>
      </c>
      <c r="AW747" s="11">
        <v>0</v>
      </c>
      <c r="AX747" s="11">
        <v>0</v>
      </c>
      <c r="AY747" s="11">
        <v>0</v>
      </c>
      <c r="AZ747" s="10" t="s">
        <v>619</v>
      </c>
    </row>
    <row r="748" spans="1:52" ht="17.25" customHeight="1">
      <c r="A748" s="10" t="s">
        <v>59</v>
      </c>
      <c r="B748" s="16"/>
      <c r="C748" s="16" t="s">
        <v>618</v>
      </c>
      <c r="D748" s="16"/>
      <c r="E748" s="16" t="s">
        <v>620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60</v>
      </c>
      <c r="U748" s="16"/>
      <c r="V748" s="17"/>
      <c r="W748" s="17"/>
      <c r="X748" s="17"/>
      <c r="Y748" s="17"/>
      <c r="Z748" s="19" t="s">
        <v>59</v>
      </c>
      <c r="AA748" s="24">
        <v>200.005</v>
      </c>
      <c r="AB748" s="24">
        <v>0</v>
      </c>
      <c r="AC748" s="24">
        <v>0</v>
      </c>
      <c r="AD748" s="24">
        <v>0</v>
      </c>
      <c r="AE748" s="24">
        <v>0</v>
      </c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>
        <v>500</v>
      </c>
      <c r="AQ748" s="24">
        <v>0</v>
      </c>
      <c r="AR748" s="24">
        <v>0</v>
      </c>
      <c r="AS748" s="24">
        <v>0</v>
      </c>
      <c r="AT748" s="24">
        <v>0</v>
      </c>
      <c r="AU748" s="24">
        <v>500</v>
      </c>
      <c r="AV748" s="11">
        <v>0</v>
      </c>
      <c r="AW748" s="11">
        <v>0</v>
      </c>
      <c r="AX748" s="11">
        <v>0</v>
      </c>
      <c r="AY748" s="11">
        <v>0</v>
      </c>
      <c r="AZ748" s="10" t="s">
        <v>59</v>
      </c>
    </row>
    <row r="749" spans="1:52" ht="51.4" customHeight="1">
      <c r="A749" s="10" t="s">
        <v>41</v>
      </c>
      <c r="B749" s="16"/>
      <c r="C749" s="16" t="s">
        <v>103</v>
      </c>
      <c r="D749" s="16"/>
      <c r="E749" s="16" t="s">
        <v>43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7"/>
      <c r="W749" s="17"/>
      <c r="X749" s="17"/>
      <c r="Y749" s="17"/>
      <c r="Z749" s="19" t="s">
        <v>41</v>
      </c>
      <c r="AA749" s="24">
        <v>23558.793030000001</v>
      </c>
      <c r="AB749" s="24">
        <v>0</v>
      </c>
      <c r="AC749" s="24">
        <v>6946.4520000000002</v>
      </c>
      <c r="AD749" s="24">
        <v>0</v>
      </c>
      <c r="AE749" s="24">
        <v>0</v>
      </c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>
        <v>23787.137210000001</v>
      </c>
      <c r="AQ749" s="24">
        <v>0</v>
      </c>
      <c r="AR749" s="24">
        <v>7600.7471800000003</v>
      </c>
      <c r="AS749" s="24">
        <v>0</v>
      </c>
      <c r="AT749" s="24">
        <v>0</v>
      </c>
      <c r="AU749" s="24">
        <v>30902.891049999998</v>
      </c>
      <c r="AV749" s="11">
        <v>0</v>
      </c>
      <c r="AW749" s="11">
        <v>14716.50102</v>
      </c>
      <c r="AX749" s="11">
        <v>0</v>
      </c>
      <c r="AY749" s="11">
        <v>0</v>
      </c>
      <c r="AZ749" s="10" t="s">
        <v>41</v>
      </c>
    </row>
    <row r="750" spans="1:52" ht="16.5" customHeight="1">
      <c r="A750" s="10" t="s">
        <v>121</v>
      </c>
      <c r="B750" s="16"/>
      <c r="C750" s="16" t="s">
        <v>103</v>
      </c>
      <c r="D750" s="16"/>
      <c r="E750" s="16" t="s">
        <v>122</v>
      </c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7"/>
      <c r="W750" s="17"/>
      <c r="X750" s="17"/>
      <c r="Y750" s="17"/>
      <c r="Z750" s="19" t="s">
        <v>121</v>
      </c>
      <c r="AA750" s="24">
        <v>23558.793030000001</v>
      </c>
      <c r="AB750" s="24">
        <v>0</v>
      </c>
      <c r="AC750" s="24">
        <v>6946.4520000000002</v>
      </c>
      <c r="AD750" s="24">
        <v>0</v>
      </c>
      <c r="AE750" s="24">
        <v>0</v>
      </c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>
        <v>23787.137210000001</v>
      </c>
      <c r="AQ750" s="24">
        <v>0</v>
      </c>
      <c r="AR750" s="24">
        <v>7600.7471800000003</v>
      </c>
      <c r="AS750" s="24">
        <v>0</v>
      </c>
      <c r="AT750" s="24">
        <v>0</v>
      </c>
      <c r="AU750" s="24">
        <v>30902.891049999998</v>
      </c>
      <c r="AV750" s="11">
        <v>0</v>
      </c>
      <c r="AW750" s="11">
        <v>14716.50102</v>
      </c>
      <c r="AX750" s="11">
        <v>0</v>
      </c>
      <c r="AY750" s="11">
        <v>0</v>
      </c>
      <c r="AZ750" s="10" t="s">
        <v>121</v>
      </c>
    </row>
    <row r="751" spans="1:52" ht="51.4" customHeight="1">
      <c r="A751" s="10" t="s">
        <v>417</v>
      </c>
      <c r="B751" s="16"/>
      <c r="C751" s="16" t="s">
        <v>103</v>
      </c>
      <c r="D751" s="16"/>
      <c r="E751" s="16" t="s">
        <v>621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7"/>
      <c r="W751" s="17"/>
      <c r="X751" s="17"/>
      <c r="Y751" s="17"/>
      <c r="Z751" s="19" t="s">
        <v>417</v>
      </c>
      <c r="AA751" s="24">
        <v>6975.7860000000001</v>
      </c>
      <c r="AB751" s="24">
        <v>0</v>
      </c>
      <c r="AC751" s="24">
        <v>6946.4520000000002</v>
      </c>
      <c r="AD751" s="24">
        <v>0</v>
      </c>
      <c r="AE751" s="24">
        <v>0</v>
      </c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>
        <v>6130.6</v>
      </c>
      <c r="AQ751" s="24">
        <v>0</v>
      </c>
      <c r="AR751" s="24">
        <v>6130.6</v>
      </c>
      <c r="AS751" s="24">
        <v>0</v>
      </c>
      <c r="AT751" s="24">
        <v>0</v>
      </c>
      <c r="AU751" s="24">
        <v>6130.6</v>
      </c>
      <c r="AV751" s="11">
        <v>0</v>
      </c>
      <c r="AW751" s="11">
        <v>6130.6</v>
      </c>
      <c r="AX751" s="11">
        <v>0</v>
      </c>
      <c r="AY751" s="11">
        <v>0</v>
      </c>
      <c r="AZ751" s="10" t="s">
        <v>417</v>
      </c>
    </row>
    <row r="752" spans="1:52" ht="94.5" customHeight="1">
      <c r="A752" s="10" t="s">
        <v>48</v>
      </c>
      <c r="B752" s="16"/>
      <c r="C752" s="16" t="s">
        <v>103</v>
      </c>
      <c r="D752" s="16"/>
      <c r="E752" s="16" t="s">
        <v>621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 t="s">
        <v>49</v>
      </c>
      <c r="U752" s="16"/>
      <c r="V752" s="17"/>
      <c r="W752" s="17"/>
      <c r="X752" s="17"/>
      <c r="Y752" s="17"/>
      <c r="Z752" s="19" t="s">
        <v>48</v>
      </c>
      <c r="AA752" s="24">
        <v>6975.7860000000001</v>
      </c>
      <c r="AB752" s="24">
        <v>0</v>
      </c>
      <c r="AC752" s="24">
        <v>6946.4520000000002</v>
      </c>
      <c r="AD752" s="24">
        <v>0</v>
      </c>
      <c r="AE752" s="24">
        <v>0</v>
      </c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>
        <v>6130.6</v>
      </c>
      <c r="AQ752" s="24">
        <v>0</v>
      </c>
      <c r="AR752" s="24">
        <v>6130.6</v>
      </c>
      <c r="AS752" s="24">
        <v>0</v>
      </c>
      <c r="AT752" s="24">
        <v>0</v>
      </c>
      <c r="AU752" s="24">
        <v>6130.6</v>
      </c>
      <c r="AV752" s="11">
        <v>0</v>
      </c>
      <c r="AW752" s="11">
        <v>6130.6</v>
      </c>
      <c r="AX752" s="11">
        <v>0</v>
      </c>
      <c r="AY752" s="11">
        <v>0</v>
      </c>
      <c r="AZ752" s="10" t="s">
        <v>48</v>
      </c>
    </row>
    <row r="753" spans="1:52" ht="81" customHeight="1">
      <c r="A753" s="10" t="s">
        <v>622</v>
      </c>
      <c r="B753" s="16"/>
      <c r="C753" s="16" t="s">
        <v>103</v>
      </c>
      <c r="D753" s="16"/>
      <c r="E753" s="16" t="s">
        <v>623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7"/>
      <c r="W753" s="17"/>
      <c r="X753" s="17"/>
      <c r="Y753" s="17"/>
      <c r="Z753" s="19" t="s">
        <v>622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>
        <v>1470.1471799999999</v>
      </c>
      <c r="AQ753" s="24">
        <v>0</v>
      </c>
      <c r="AR753" s="24">
        <v>1470.1471799999999</v>
      </c>
      <c r="AS753" s="24">
        <v>0</v>
      </c>
      <c r="AT753" s="24">
        <v>0</v>
      </c>
      <c r="AU753" s="24">
        <v>8585.9010199999993</v>
      </c>
      <c r="AV753" s="11">
        <v>0</v>
      </c>
      <c r="AW753" s="11">
        <v>8585.9010199999993</v>
      </c>
      <c r="AX753" s="11">
        <v>0</v>
      </c>
      <c r="AY753" s="11">
        <v>0</v>
      </c>
      <c r="AZ753" s="10" t="s">
        <v>622</v>
      </c>
    </row>
    <row r="754" spans="1:52" ht="17.25" customHeight="1">
      <c r="A754" s="10" t="s">
        <v>59</v>
      </c>
      <c r="B754" s="16"/>
      <c r="C754" s="16" t="s">
        <v>103</v>
      </c>
      <c r="D754" s="16"/>
      <c r="E754" s="16" t="s">
        <v>623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 t="s">
        <v>60</v>
      </c>
      <c r="U754" s="16"/>
      <c r="V754" s="17"/>
      <c r="W754" s="17"/>
      <c r="X754" s="17"/>
      <c r="Y754" s="17"/>
      <c r="Z754" s="19" t="s">
        <v>59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>
        <v>1470.1471799999999</v>
      </c>
      <c r="AQ754" s="24">
        <v>0</v>
      </c>
      <c r="AR754" s="24">
        <v>1470.1471799999999</v>
      </c>
      <c r="AS754" s="24">
        <v>0</v>
      </c>
      <c r="AT754" s="24">
        <v>0</v>
      </c>
      <c r="AU754" s="24">
        <v>8585.9010199999993</v>
      </c>
      <c r="AV754" s="11">
        <v>0</v>
      </c>
      <c r="AW754" s="11">
        <v>8585.9010199999993</v>
      </c>
      <c r="AX754" s="11">
        <v>0</v>
      </c>
      <c r="AY754" s="11">
        <v>0</v>
      </c>
      <c r="AZ754" s="10" t="s">
        <v>59</v>
      </c>
    </row>
    <row r="755" spans="1:52" ht="15.75" customHeight="1">
      <c r="A755" s="10" t="s">
        <v>133</v>
      </c>
      <c r="B755" s="16"/>
      <c r="C755" s="16" t="s">
        <v>103</v>
      </c>
      <c r="D755" s="16"/>
      <c r="E755" s="16" t="s">
        <v>624</v>
      </c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7"/>
      <c r="W755" s="17"/>
      <c r="X755" s="17"/>
      <c r="Y755" s="17"/>
      <c r="Z755" s="19" t="s">
        <v>133</v>
      </c>
      <c r="AA755" s="24">
        <v>16583.007030000001</v>
      </c>
      <c r="AB755" s="24">
        <v>0</v>
      </c>
      <c r="AC755" s="24">
        <v>0</v>
      </c>
      <c r="AD755" s="24">
        <v>0</v>
      </c>
      <c r="AE755" s="24">
        <v>0</v>
      </c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>
        <v>16186.39003</v>
      </c>
      <c r="AQ755" s="24">
        <v>0</v>
      </c>
      <c r="AR755" s="24">
        <v>0</v>
      </c>
      <c r="AS755" s="24">
        <v>0</v>
      </c>
      <c r="AT755" s="24">
        <v>0</v>
      </c>
      <c r="AU755" s="24">
        <v>16186.39003</v>
      </c>
      <c r="AV755" s="11">
        <v>0</v>
      </c>
      <c r="AW755" s="11">
        <v>0</v>
      </c>
      <c r="AX755" s="11">
        <v>0</v>
      </c>
      <c r="AY755" s="11">
        <v>0</v>
      </c>
      <c r="AZ755" s="10" t="s">
        <v>133</v>
      </c>
    </row>
    <row r="756" spans="1:52" ht="97.5" customHeight="1">
      <c r="A756" s="10" t="s">
        <v>48</v>
      </c>
      <c r="B756" s="16"/>
      <c r="C756" s="16" t="s">
        <v>103</v>
      </c>
      <c r="D756" s="16"/>
      <c r="E756" s="16" t="s">
        <v>624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 t="s">
        <v>49</v>
      </c>
      <c r="U756" s="16"/>
      <c r="V756" s="17"/>
      <c r="W756" s="17"/>
      <c r="X756" s="17"/>
      <c r="Y756" s="17"/>
      <c r="Z756" s="19" t="s">
        <v>48</v>
      </c>
      <c r="AA756" s="24">
        <v>14398.027029999999</v>
      </c>
      <c r="AB756" s="24">
        <v>0</v>
      </c>
      <c r="AC756" s="24">
        <v>0</v>
      </c>
      <c r="AD756" s="24">
        <v>0</v>
      </c>
      <c r="AE756" s="24">
        <v>0</v>
      </c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>
        <v>14001.410029999999</v>
      </c>
      <c r="AQ756" s="24">
        <v>0</v>
      </c>
      <c r="AR756" s="24">
        <v>0</v>
      </c>
      <c r="AS756" s="24">
        <v>0</v>
      </c>
      <c r="AT756" s="24">
        <v>0</v>
      </c>
      <c r="AU756" s="24">
        <v>14001.410029999999</v>
      </c>
      <c r="AV756" s="11">
        <v>0</v>
      </c>
      <c r="AW756" s="11">
        <v>0</v>
      </c>
      <c r="AX756" s="11">
        <v>0</v>
      </c>
      <c r="AY756" s="11">
        <v>0</v>
      </c>
      <c r="AZ756" s="10" t="s">
        <v>48</v>
      </c>
    </row>
    <row r="757" spans="1:52" ht="51.4" customHeight="1">
      <c r="A757" s="10" t="s">
        <v>50</v>
      </c>
      <c r="B757" s="16"/>
      <c r="C757" s="16" t="s">
        <v>103</v>
      </c>
      <c r="D757" s="16"/>
      <c r="E757" s="16" t="s">
        <v>624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 t="s">
        <v>51</v>
      </c>
      <c r="U757" s="16"/>
      <c r="V757" s="17"/>
      <c r="W757" s="17"/>
      <c r="X757" s="17"/>
      <c r="Y757" s="17"/>
      <c r="Z757" s="19" t="s">
        <v>50</v>
      </c>
      <c r="AA757" s="24">
        <v>2183.1320000000001</v>
      </c>
      <c r="AB757" s="24">
        <v>0</v>
      </c>
      <c r="AC757" s="24">
        <v>0</v>
      </c>
      <c r="AD757" s="24">
        <v>0</v>
      </c>
      <c r="AE757" s="24">
        <v>0</v>
      </c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>
        <v>2184.98</v>
      </c>
      <c r="AQ757" s="24">
        <v>0</v>
      </c>
      <c r="AR757" s="24">
        <v>0</v>
      </c>
      <c r="AS757" s="24">
        <v>0</v>
      </c>
      <c r="AT757" s="24">
        <v>0</v>
      </c>
      <c r="AU757" s="24">
        <v>2184.98</v>
      </c>
      <c r="AV757" s="11">
        <v>0</v>
      </c>
      <c r="AW757" s="11">
        <v>0</v>
      </c>
      <c r="AX757" s="11">
        <v>0</v>
      </c>
      <c r="AY757" s="11">
        <v>0</v>
      </c>
      <c r="AZ757" s="10" t="s">
        <v>50</v>
      </c>
    </row>
    <row r="758" spans="1:52" ht="17.25" customHeight="1">
      <c r="A758" s="10" t="s">
        <v>59</v>
      </c>
      <c r="B758" s="16"/>
      <c r="C758" s="16" t="s">
        <v>103</v>
      </c>
      <c r="D758" s="16"/>
      <c r="E758" s="16" t="s">
        <v>624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 t="s">
        <v>60</v>
      </c>
      <c r="U758" s="16"/>
      <c r="V758" s="17"/>
      <c r="W758" s="17"/>
      <c r="X758" s="17"/>
      <c r="Y758" s="17"/>
      <c r="Z758" s="19" t="s">
        <v>59</v>
      </c>
      <c r="AA758" s="24">
        <v>1.8480000000000001</v>
      </c>
      <c r="AB758" s="24">
        <v>0</v>
      </c>
      <c r="AC758" s="24">
        <v>0</v>
      </c>
      <c r="AD758" s="24">
        <v>0</v>
      </c>
      <c r="AE758" s="24">
        <v>0</v>
      </c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>
        <v>0</v>
      </c>
      <c r="AQ758" s="24">
        <v>0</v>
      </c>
      <c r="AR758" s="24">
        <v>0</v>
      </c>
      <c r="AS758" s="24">
        <v>0</v>
      </c>
      <c r="AT758" s="24">
        <v>0</v>
      </c>
      <c r="AU758" s="24">
        <v>0</v>
      </c>
      <c r="AV758" s="11">
        <v>0</v>
      </c>
      <c r="AW758" s="11">
        <v>0</v>
      </c>
      <c r="AX758" s="11">
        <v>0</v>
      </c>
      <c r="AY758" s="11">
        <v>0</v>
      </c>
      <c r="AZ758" s="10" t="s">
        <v>59</v>
      </c>
    </row>
    <row r="759" spans="1:52" ht="68.45" customHeight="1">
      <c r="A759" s="8" t="s">
        <v>625</v>
      </c>
      <c r="B759" s="14" t="s">
        <v>626</v>
      </c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5"/>
      <c r="W759" s="15"/>
      <c r="X759" s="15"/>
      <c r="Y759" s="15"/>
      <c r="Z759" s="18" t="s">
        <v>625</v>
      </c>
      <c r="AA759" s="23">
        <f>29525.67964+56.12117</f>
        <v>29581.800809999997</v>
      </c>
      <c r="AB759" s="23">
        <v>6219.2363400000004</v>
      </c>
      <c r="AC759" s="23">
        <v>6973.6607800000002</v>
      </c>
      <c r="AD759" s="23">
        <v>9667.2290200000007</v>
      </c>
      <c r="AE759" s="23">
        <v>0</v>
      </c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>
        <f>19572.28544+3455.86</f>
        <v>23028.14544</v>
      </c>
      <c r="AQ759" s="23">
        <v>5588.1588400000001</v>
      </c>
      <c r="AR759" s="23">
        <v>7699.1765999999998</v>
      </c>
      <c r="AS759" s="23">
        <v>10612.063</v>
      </c>
      <c r="AT759" s="23">
        <v>0</v>
      </c>
      <c r="AU759" s="23">
        <f>33466.52705+3701.11</f>
        <v>37167.637049999998</v>
      </c>
      <c r="AV759" s="9">
        <v>5787.27369</v>
      </c>
      <c r="AW759" s="9">
        <v>10905.29336</v>
      </c>
      <c r="AX759" s="9">
        <v>11456.7</v>
      </c>
      <c r="AY759" s="9">
        <v>0</v>
      </c>
      <c r="AZ759" s="8" t="s">
        <v>625</v>
      </c>
    </row>
    <row r="760" spans="1:52" ht="15.75" customHeight="1">
      <c r="A760" s="10" t="s">
        <v>102</v>
      </c>
      <c r="B760" s="16"/>
      <c r="C760" s="16" t="s">
        <v>354</v>
      </c>
      <c r="D760" s="16"/>
      <c r="E760" s="16" t="s">
        <v>189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7"/>
      <c r="W760" s="17"/>
      <c r="X760" s="17"/>
      <c r="Y760" s="17"/>
      <c r="Z760" s="19" t="s">
        <v>102</v>
      </c>
      <c r="AA760" s="24">
        <v>2700</v>
      </c>
      <c r="AB760" s="24">
        <v>0</v>
      </c>
      <c r="AC760" s="24">
        <v>0</v>
      </c>
      <c r="AD760" s="24">
        <v>0</v>
      </c>
      <c r="AE760" s="24">
        <v>0</v>
      </c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>
        <f t="shared" ref="AP760:AP765" si="1">0+3455.86</f>
        <v>3455.86</v>
      </c>
      <c r="AQ760" s="24">
        <v>0</v>
      </c>
      <c r="AR760" s="24">
        <v>0</v>
      </c>
      <c r="AS760" s="24">
        <v>0</v>
      </c>
      <c r="AT760" s="24">
        <v>0</v>
      </c>
      <c r="AU760" s="24">
        <f t="shared" ref="AU760:AU765" si="2">0+3701.11</f>
        <v>3701.11</v>
      </c>
      <c r="AV760" s="11">
        <v>0</v>
      </c>
      <c r="AW760" s="11">
        <v>0</v>
      </c>
      <c r="AX760" s="11">
        <v>0</v>
      </c>
      <c r="AY760" s="11">
        <v>0</v>
      </c>
      <c r="AZ760" s="10" t="s">
        <v>102</v>
      </c>
    </row>
    <row r="761" spans="1:52" ht="51.4" customHeight="1">
      <c r="A761" s="10" t="s">
        <v>355</v>
      </c>
      <c r="B761" s="16"/>
      <c r="C761" s="16" t="s">
        <v>354</v>
      </c>
      <c r="D761" s="16"/>
      <c r="E761" s="16" t="s">
        <v>356</v>
      </c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7"/>
      <c r="W761" s="17"/>
      <c r="X761" s="17"/>
      <c r="Y761" s="17"/>
      <c r="Z761" s="19" t="s">
        <v>355</v>
      </c>
      <c r="AA761" s="24">
        <v>2700</v>
      </c>
      <c r="AB761" s="24">
        <v>0</v>
      </c>
      <c r="AC761" s="24">
        <v>0</v>
      </c>
      <c r="AD761" s="24">
        <v>0</v>
      </c>
      <c r="AE761" s="24">
        <v>0</v>
      </c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>
        <f t="shared" si="1"/>
        <v>3455.86</v>
      </c>
      <c r="AQ761" s="24">
        <v>0</v>
      </c>
      <c r="AR761" s="24">
        <v>0</v>
      </c>
      <c r="AS761" s="24">
        <v>0</v>
      </c>
      <c r="AT761" s="24">
        <v>0</v>
      </c>
      <c r="AU761" s="24">
        <f t="shared" si="2"/>
        <v>3701.11</v>
      </c>
      <c r="AV761" s="11">
        <v>0</v>
      </c>
      <c r="AW761" s="11">
        <v>0</v>
      </c>
      <c r="AX761" s="11">
        <v>0</v>
      </c>
      <c r="AY761" s="11">
        <v>0</v>
      </c>
      <c r="AZ761" s="10" t="s">
        <v>355</v>
      </c>
    </row>
    <row r="762" spans="1:52" ht="34.15" customHeight="1">
      <c r="A762" s="10" t="s">
        <v>357</v>
      </c>
      <c r="B762" s="16"/>
      <c r="C762" s="16" t="s">
        <v>354</v>
      </c>
      <c r="D762" s="16"/>
      <c r="E762" s="16" t="s">
        <v>358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7"/>
      <c r="W762" s="17"/>
      <c r="X762" s="17"/>
      <c r="Y762" s="17"/>
      <c r="Z762" s="19" t="s">
        <v>357</v>
      </c>
      <c r="AA762" s="24">
        <v>2700</v>
      </c>
      <c r="AB762" s="24">
        <v>0</v>
      </c>
      <c r="AC762" s="24">
        <v>0</v>
      </c>
      <c r="AD762" s="24">
        <v>0</v>
      </c>
      <c r="AE762" s="24">
        <v>0</v>
      </c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>
        <f t="shared" si="1"/>
        <v>3455.86</v>
      </c>
      <c r="AQ762" s="24">
        <v>0</v>
      </c>
      <c r="AR762" s="24">
        <v>0</v>
      </c>
      <c r="AS762" s="24">
        <v>0</v>
      </c>
      <c r="AT762" s="24">
        <v>0</v>
      </c>
      <c r="AU762" s="24">
        <f t="shared" si="2"/>
        <v>3701.11</v>
      </c>
      <c r="AV762" s="11">
        <v>0</v>
      </c>
      <c r="AW762" s="11">
        <v>0</v>
      </c>
      <c r="AX762" s="11">
        <v>0</v>
      </c>
      <c r="AY762" s="11">
        <v>0</v>
      </c>
      <c r="AZ762" s="10" t="s">
        <v>357</v>
      </c>
    </row>
    <row r="763" spans="1:52" ht="34.5" customHeight="1">
      <c r="A763" s="10" t="s">
        <v>359</v>
      </c>
      <c r="B763" s="16"/>
      <c r="C763" s="16" t="s">
        <v>354</v>
      </c>
      <c r="D763" s="16"/>
      <c r="E763" s="16" t="s">
        <v>360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7"/>
      <c r="W763" s="17"/>
      <c r="X763" s="17"/>
      <c r="Y763" s="17"/>
      <c r="Z763" s="19" t="s">
        <v>359</v>
      </c>
      <c r="AA763" s="24">
        <v>2700</v>
      </c>
      <c r="AB763" s="24">
        <v>0</v>
      </c>
      <c r="AC763" s="24">
        <v>0</v>
      </c>
      <c r="AD763" s="24">
        <v>0</v>
      </c>
      <c r="AE763" s="24">
        <v>0</v>
      </c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>
        <f t="shared" si="1"/>
        <v>3455.86</v>
      </c>
      <c r="AQ763" s="24">
        <v>0</v>
      </c>
      <c r="AR763" s="24">
        <v>0</v>
      </c>
      <c r="AS763" s="24">
        <v>0</v>
      </c>
      <c r="AT763" s="24">
        <v>0</v>
      </c>
      <c r="AU763" s="24">
        <f t="shared" si="2"/>
        <v>3701.11</v>
      </c>
      <c r="AV763" s="11">
        <v>0</v>
      </c>
      <c r="AW763" s="11">
        <v>0</v>
      </c>
      <c r="AX763" s="11">
        <v>0</v>
      </c>
      <c r="AY763" s="11">
        <v>0</v>
      </c>
      <c r="AZ763" s="10" t="s">
        <v>359</v>
      </c>
    </row>
    <row r="764" spans="1:52" ht="36" customHeight="1">
      <c r="A764" s="10" t="s">
        <v>361</v>
      </c>
      <c r="B764" s="16"/>
      <c r="C764" s="16" t="s">
        <v>354</v>
      </c>
      <c r="D764" s="16"/>
      <c r="E764" s="16" t="s">
        <v>362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7"/>
      <c r="W764" s="17"/>
      <c r="X764" s="17"/>
      <c r="Y764" s="17"/>
      <c r="Z764" s="19" t="s">
        <v>361</v>
      </c>
      <c r="AA764" s="24">
        <v>2700</v>
      </c>
      <c r="AB764" s="24">
        <v>0</v>
      </c>
      <c r="AC764" s="24">
        <v>0</v>
      </c>
      <c r="AD764" s="24">
        <v>0</v>
      </c>
      <c r="AE764" s="24">
        <v>0</v>
      </c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>
        <f t="shared" si="1"/>
        <v>3455.86</v>
      </c>
      <c r="AQ764" s="24">
        <v>0</v>
      </c>
      <c r="AR764" s="24">
        <v>0</v>
      </c>
      <c r="AS764" s="24">
        <v>0</v>
      </c>
      <c r="AT764" s="24">
        <v>0</v>
      </c>
      <c r="AU764" s="24">
        <f t="shared" si="2"/>
        <v>3701.11</v>
      </c>
      <c r="AV764" s="11">
        <v>0</v>
      </c>
      <c r="AW764" s="11">
        <v>0</v>
      </c>
      <c r="AX764" s="11">
        <v>0</v>
      </c>
      <c r="AY764" s="11">
        <v>0</v>
      </c>
      <c r="AZ764" s="10" t="s">
        <v>361</v>
      </c>
    </row>
    <row r="765" spans="1:52" ht="51.4" customHeight="1">
      <c r="A765" s="10" t="s">
        <v>50</v>
      </c>
      <c r="B765" s="16"/>
      <c r="C765" s="16" t="s">
        <v>354</v>
      </c>
      <c r="D765" s="16"/>
      <c r="E765" s="16" t="s">
        <v>362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 t="s">
        <v>51</v>
      </c>
      <c r="U765" s="16"/>
      <c r="V765" s="17"/>
      <c r="W765" s="17"/>
      <c r="X765" s="17"/>
      <c r="Y765" s="17"/>
      <c r="Z765" s="19" t="s">
        <v>50</v>
      </c>
      <c r="AA765" s="24">
        <v>2700</v>
      </c>
      <c r="AB765" s="24">
        <v>0</v>
      </c>
      <c r="AC765" s="24">
        <v>0</v>
      </c>
      <c r="AD765" s="24">
        <v>0</v>
      </c>
      <c r="AE765" s="24">
        <v>0</v>
      </c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>
        <f t="shared" si="1"/>
        <v>3455.86</v>
      </c>
      <c r="AQ765" s="24">
        <v>0</v>
      </c>
      <c r="AR765" s="24">
        <v>0</v>
      </c>
      <c r="AS765" s="24">
        <v>0</v>
      </c>
      <c r="AT765" s="24">
        <v>0</v>
      </c>
      <c r="AU765" s="24">
        <f t="shared" si="2"/>
        <v>3701.11</v>
      </c>
      <c r="AV765" s="11">
        <v>0</v>
      </c>
      <c r="AW765" s="11">
        <v>0</v>
      </c>
      <c r="AX765" s="11">
        <v>0</v>
      </c>
      <c r="AY765" s="11">
        <v>0</v>
      </c>
      <c r="AZ765" s="10" t="s">
        <v>50</v>
      </c>
    </row>
    <row r="766" spans="1:52" ht="21" customHeight="1">
      <c r="A766" s="10" t="s">
        <v>102</v>
      </c>
      <c r="B766" s="16"/>
      <c r="C766" s="16" t="s">
        <v>210</v>
      </c>
      <c r="D766" s="16"/>
      <c r="E766" s="16" t="s">
        <v>189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7"/>
      <c r="W766" s="17"/>
      <c r="X766" s="17"/>
      <c r="Y766" s="17"/>
      <c r="Z766" s="19" t="s">
        <v>102</v>
      </c>
      <c r="AA766" s="24">
        <v>32.340000000000003</v>
      </c>
      <c r="AB766" s="24">
        <v>0</v>
      </c>
      <c r="AC766" s="24">
        <v>0</v>
      </c>
      <c r="AD766" s="24">
        <v>0</v>
      </c>
      <c r="AE766" s="24">
        <v>0</v>
      </c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>
        <v>0</v>
      </c>
      <c r="AQ766" s="24">
        <v>0</v>
      </c>
      <c r="AR766" s="24">
        <v>0</v>
      </c>
      <c r="AS766" s="24">
        <v>0</v>
      </c>
      <c r="AT766" s="24">
        <v>0</v>
      </c>
      <c r="AU766" s="24">
        <v>0</v>
      </c>
      <c r="AV766" s="11">
        <v>0</v>
      </c>
      <c r="AW766" s="11">
        <v>0</v>
      </c>
      <c r="AX766" s="11">
        <v>0</v>
      </c>
      <c r="AY766" s="11">
        <v>0</v>
      </c>
      <c r="AZ766" s="10" t="s">
        <v>102</v>
      </c>
    </row>
    <row r="767" spans="1:52" ht="80.25" customHeight="1">
      <c r="A767" s="10" t="s">
        <v>190</v>
      </c>
      <c r="B767" s="16"/>
      <c r="C767" s="16" t="s">
        <v>210</v>
      </c>
      <c r="D767" s="16"/>
      <c r="E767" s="16" t="s">
        <v>191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7"/>
      <c r="W767" s="17"/>
      <c r="X767" s="17"/>
      <c r="Y767" s="17"/>
      <c r="Z767" s="19" t="s">
        <v>190</v>
      </c>
      <c r="AA767" s="24">
        <v>32.340000000000003</v>
      </c>
      <c r="AB767" s="24">
        <v>0</v>
      </c>
      <c r="AC767" s="24">
        <v>0</v>
      </c>
      <c r="AD767" s="24">
        <v>0</v>
      </c>
      <c r="AE767" s="24">
        <v>0</v>
      </c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>
        <v>0</v>
      </c>
      <c r="AQ767" s="24">
        <v>0</v>
      </c>
      <c r="AR767" s="24">
        <v>0</v>
      </c>
      <c r="AS767" s="24">
        <v>0</v>
      </c>
      <c r="AT767" s="24">
        <v>0</v>
      </c>
      <c r="AU767" s="24">
        <v>0</v>
      </c>
      <c r="AV767" s="11">
        <v>0</v>
      </c>
      <c r="AW767" s="11">
        <v>0</v>
      </c>
      <c r="AX767" s="11">
        <v>0</v>
      </c>
      <c r="AY767" s="11">
        <v>0</v>
      </c>
      <c r="AZ767" s="10" t="s">
        <v>190</v>
      </c>
    </row>
    <row r="768" spans="1:52" ht="64.5" customHeight="1">
      <c r="A768" s="10" t="s">
        <v>211</v>
      </c>
      <c r="B768" s="16"/>
      <c r="C768" s="16" t="s">
        <v>210</v>
      </c>
      <c r="D768" s="16"/>
      <c r="E768" s="16" t="s">
        <v>212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7"/>
      <c r="W768" s="17"/>
      <c r="X768" s="17"/>
      <c r="Y768" s="17"/>
      <c r="Z768" s="19" t="s">
        <v>211</v>
      </c>
      <c r="AA768" s="24">
        <v>32.340000000000003</v>
      </c>
      <c r="AB768" s="24">
        <v>0</v>
      </c>
      <c r="AC768" s="24">
        <v>0</v>
      </c>
      <c r="AD768" s="24">
        <v>0</v>
      </c>
      <c r="AE768" s="24">
        <v>0</v>
      </c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>
        <v>0</v>
      </c>
      <c r="AQ768" s="24">
        <v>0</v>
      </c>
      <c r="AR768" s="24">
        <v>0</v>
      </c>
      <c r="AS768" s="24">
        <v>0</v>
      </c>
      <c r="AT768" s="24">
        <v>0</v>
      </c>
      <c r="AU768" s="24">
        <v>0</v>
      </c>
      <c r="AV768" s="11">
        <v>0</v>
      </c>
      <c r="AW768" s="11">
        <v>0</v>
      </c>
      <c r="AX768" s="11">
        <v>0</v>
      </c>
      <c r="AY768" s="11">
        <v>0</v>
      </c>
      <c r="AZ768" s="10" t="s">
        <v>211</v>
      </c>
    </row>
    <row r="769" spans="1:52" ht="36.75" customHeight="1">
      <c r="A769" s="10" t="s">
        <v>213</v>
      </c>
      <c r="B769" s="16"/>
      <c r="C769" s="16" t="s">
        <v>210</v>
      </c>
      <c r="D769" s="16"/>
      <c r="E769" s="16" t="s">
        <v>214</v>
      </c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7"/>
      <c r="W769" s="17"/>
      <c r="X769" s="17"/>
      <c r="Y769" s="17"/>
      <c r="Z769" s="19" t="s">
        <v>213</v>
      </c>
      <c r="AA769" s="24">
        <v>32.340000000000003</v>
      </c>
      <c r="AB769" s="24">
        <v>0</v>
      </c>
      <c r="AC769" s="24">
        <v>0</v>
      </c>
      <c r="AD769" s="24">
        <v>0</v>
      </c>
      <c r="AE769" s="24">
        <v>0</v>
      </c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>
        <v>0</v>
      </c>
      <c r="AQ769" s="24">
        <v>0</v>
      </c>
      <c r="AR769" s="24">
        <v>0</v>
      </c>
      <c r="AS769" s="24">
        <v>0</v>
      </c>
      <c r="AT769" s="24">
        <v>0</v>
      </c>
      <c r="AU769" s="24">
        <v>0</v>
      </c>
      <c r="AV769" s="11">
        <v>0</v>
      </c>
      <c r="AW769" s="11">
        <v>0</v>
      </c>
      <c r="AX769" s="11">
        <v>0</v>
      </c>
      <c r="AY769" s="11">
        <v>0</v>
      </c>
      <c r="AZ769" s="10" t="s">
        <v>213</v>
      </c>
    </row>
    <row r="770" spans="1:52" ht="51.4" customHeight="1">
      <c r="A770" s="10" t="s">
        <v>627</v>
      </c>
      <c r="B770" s="16"/>
      <c r="C770" s="16" t="s">
        <v>210</v>
      </c>
      <c r="D770" s="16"/>
      <c r="E770" s="16" t="s">
        <v>628</v>
      </c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7"/>
      <c r="W770" s="17"/>
      <c r="X770" s="17"/>
      <c r="Y770" s="17"/>
      <c r="Z770" s="19" t="s">
        <v>627</v>
      </c>
      <c r="AA770" s="24">
        <v>32.340000000000003</v>
      </c>
      <c r="AB770" s="24">
        <v>0</v>
      </c>
      <c r="AC770" s="24">
        <v>0</v>
      </c>
      <c r="AD770" s="24">
        <v>0</v>
      </c>
      <c r="AE770" s="24">
        <v>0</v>
      </c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>
        <v>0</v>
      </c>
      <c r="AQ770" s="24">
        <v>0</v>
      </c>
      <c r="AR770" s="24">
        <v>0</v>
      </c>
      <c r="AS770" s="24">
        <v>0</v>
      </c>
      <c r="AT770" s="24">
        <v>0</v>
      </c>
      <c r="AU770" s="24">
        <v>0</v>
      </c>
      <c r="AV770" s="11">
        <v>0</v>
      </c>
      <c r="AW770" s="11">
        <v>0</v>
      </c>
      <c r="AX770" s="11">
        <v>0</v>
      </c>
      <c r="AY770" s="11">
        <v>0</v>
      </c>
      <c r="AZ770" s="10" t="s">
        <v>627</v>
      </c>
    </row>
    <row r="771" spans="1:52" ht="15" customHeight="1">
      <c r="A771" s="10" t="s">
        <v>59</v>
      </c>
      <c r="B771" s="16"/>
      <c r="C771" s="16" t="s">
        <v>210</v>
      </c>
      <c r="D771" s="16"/>
      <c r="E771" s="16" t="s">
        <v>628</v>
      </c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 t="s">
        <v>60</v>
      </c>
      <c r="U771" s="16"/>
      <c r="V771" s="17"/>
      <c r="W771" s="17"/>
      <c r="X771" s="17"/>
      <c r="Y771" s="17"/>
      <c r="Z771" s="19" t="s">
        <v>59</v>
      </c>
      <c r="AA771" s="24">
        <v>32.340000000000003</v>
      </c>
      <c r="AB771" s="24">
        <v>0</v>
      </c>
      <c r="AC771" s="24">
        <v>0</v>
      </c>
      <c r="AD771" s="24">
        <v>0</v>
      </c>
      <c r="AE771" s="24">
        <v>0</v>
      </c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>
        <v>0</v>
      </c>
      <c r="AQ771" s="24">
        <v>0</v>
      </c>
      <c r="AR771" s="24">
        <v>0</v>
      </c>
      <c r="AS771" s="24">
        <v>0</v>
      </c>
      <c r="AT771" s="24">
        <v>0</v>
      </c>
      <c r="AU771" s="24">
        <v>0</v>
      </c>
      <c r="AV771" s="11">
        <v>0</v>
      </c>
      <c r="AW771" s="11">
        <v>0</v>
      </c>
      <c r="AX771" s="11">
        <v>0</v>
      </c>
      <c r="AY771" s="11">
        <v>0</v>
      </c>
      <c r="AZ771" s="10" t="s">
        <v>59</v>
      </c>
    </row>
    <row r="772" spans="1:52" ht="17.25" customHeight="1">
      <c r="A772" s="10" t="s">
        <v>102</v>
      </c>
      <c r="B772" s="16"/>
      <c r="C772" s="16" t="s">
        <v>255</v>
      </c>
      <c r="D772" s="16"/>
      <c r="E772" s="16" t="s">
        <v>189</v>
      </c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7"/>
      <c r="W772" s="17"/>
      <c r="X772" s="17"/>
      <c r="Y772" s="17"/>
      <c r="Z772" s="19" t="s">
        <v>102</v>
      </c>
      <c r="AA772" s="24">
        <v>18786.94267</v>
      </c>
      <c r="AB772" s="24">
        <v>5182.5741099999996</v>
      </c>
      <c r="AC772" s="24">
        <v>6590.23704</v>
      </c>
      <c r="AD772" s="24">
        <v>9058.6190200000001</v>
      </c>
      <c r="AE772" s="24">
        <v>0</v>
      </c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>
        <v>17655.025440000001</v>
      </c>
      <c r="AQ772" s="24">
        <v>5588.1588400000001</v>
      </c>
      <c r="AR772" s="24">
        <v>7699.1765999999998</v>
      </c>
      <c r="AS772" s="24">
        <v>10612.063</v>
      </c>
      <c r="AT772" s="24">
        <v>0</v>
      </c>
      <c r="AU772" s="24">
        <v>31549.267049999999</v>
      </c>
      <c r="AV772" s="11">
        <v>5787.27369</v>
      </c>
      <c r="AW772" s="11">
        <v>10905.29336</v>
      </c>
      <c r="AX772" s="11">
        <v>11456.7</v>
      </c>
      <c r="AY772" s="11">
        <v>0</v>
      </c>
      <c r="AZ772" s="10" t="s">
        <v>102</v>
      </c>
    </row>
    <row r="773" spans="1:52" ht="81.75" customHeight="1">
      <c r="A773" s="10" t="s">
        <v>190</v>
      </c>
      <c r="B773" s="16"/>
      <c r="C773" s="16" t="s">
        <v>255</v>
      </c>
      <c r="D773" s="16"/>
      <c r="E773" s="16" t="s">
        <v>191</v>
      </c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7"/>
      <c r="W773" s="17"/>
      <c r="X773" s="17"/>
      <c r="Y773" s="17"/>
      <c r="Z773" s="19" t="s">
        <v>190</v>
      </c>
      <c r="AA773" s="24">
        <v>18786.94267</v>
      </c>
      <c r="AB773" s="24">
        <v>5182.5741099999996</v>
      </c>
      <c r="AC773" s="24">
        <v>6590.23704</v>
      </c>
      <c r="AD773" s="24">
        <v>9058.6190200000001</v>
      </c>
      <c r="AE773" s="24">
        <v>0</v>
      </c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>
        <v>17655.025440000001</v>
      </c>
      <c r="AQ773" s="24">
        <v>5588.1588400000001</v>
      </c>
      <c r="AR773" s="24">
        <v>7699.1765999999998</v>
      </c>
      <c r="AS773" s="24">
        <v>10612.063</v>
      </c>
      <c r="AT773" s="24">
        <v>0</v>
      </c>
      <c r="AU773" s="24">
        <v>31549.267049999999</v>
      </c>
      <c r="AV773" s="11">
        <v>5787.27369</v>
      </c>
      <c r="AW773" s="11">
        <v>10905.29336</v>
      </c>
      <c r="AX773" s="11">
        <v>11456.7</v>
      </c>
      <c r="AY773" s="11">
        <v>0</v>
      </c>
      <c r="AZ773" s="10" t="s">
        <v>190</v>
      </c>
    </row>
    <row r="774" spans="1:52" ht="34.15" customHeight="1">
      <c r="A774" s="10" t="s">
        <v>629</v>
      </c>
      <c r="B774" s="16"/>
      <c r="C774" s="16" t="s">
        <v>255</v>
      </c>
      <c r="D774" s="16"/>
      <c r="E774" s="16" t="s">
        <v>630</v>
      </c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7"/>
      <c r="W774" s="17"/>
      <c r="X774" s="17"/>
      <c r="Y774" s="17"/>
      <c r="Z774" s="19" t="s">
        <v>629</v>
      </c>
      <c r="AA774" s="24">
        <v>6061.49017</v>
      </c>
      <c r="AB774" s="24">
        <v>5182.5741099999996</v>
      </c>
      <c r="AC774" s="24">
        <v>272.76704000000001</v>
      </c>
      <c r="AD774" s="24">
        <v>606.14901999999995</v>
      </c>
      <c r="AE774" s="24">
        <v>0</v>
      </c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>
        <v>6738.2724399999997</v>
      </c>
      <c r="AQ774" s="24">
        <v>5588.1588400000001</v>
      </c>
      <c r="AR774" s="24">
        <v>294.11360000000002</v>
      </c>
      <c r="AS774" s="24">
        <v>856</v>
      </c>
      <c r="AT774" s="24">
        <v>0</v>
      </c>
      <c r="AU774" s="24">
        <v>6947.8670499999998</v>
      </c>
      <c r="AV774" s="11">
        <v>5787.27369</v>
      </c>
      <c r="AW774" s="11">
        <v>304.59336000000002</v>
      </c>
      <c r="AX774" s="11">
        <v>856</v>
      </c>
      <c r="AY774" s="11">
        <v>0</v>
      </c>
      <c r="AZ774" s="10" t="s">
        <v>629</v>
      </c>
    </row>
    <row r="775" spans="1:52" ht="49.5" customHeight="1">
      <c r="A775" s="10" t="s">
        <v>631</v>
      </c>
      <c r="B775" s="16"/>
      <c r="C775" s="16" t="s">
        <v>255</v>
      </c>
      <c r="D775" s="16"/>
      <c r="E775" s="16" t="s">
        <v>632</v>
      </c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7"/>
      <c r="W775" s="17"/>
      <c r="X775" s="17"/>
      <c r="Y775" s="17"/>
      <c r="Z775" s="19" t="s">
        <v>631</v>
      </c>
      <c r="AA775" s="24">
        <v>6061.49017</v>
      </c>
      <c r="AB775" s="24">
        <v>5182.5741099999996</v>
      </c>
      <c r="AC775" s="24">
        <v>272.76704000000001</v>
      </c>
      <c r="AD775" s="24">
        <v>606.14901999999995</v>
      </c>
      <c r="AE775" s="24">
        <v>0</v>
      </c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>
        <v>6738.2724399999997</v>
      </c>
      <c r="AQ775" s="24">
        <v>5588.1588400000001</v>
      </c>
      <c r="AR775" s="24">
        <v>294.11360000000002</v>
      </c>
      <c r="AS775" s="24">
        <v>856</v>
      </c>
      <c r="AT775" s="24">
        <v>0</v>
      </c>
      <c r="AU775" s="24">
        <v>6947.8670499999998</v>
      </c>
      <c r="AV775" s="11">
        <v>5787.27369</v>
      </c>
      <c r="AW775" s="11">
        <v>304.59336000000002</v>
      </c>
      <c r="AX775" s="11">
        <v>856</v>
      </c>
      <c r="AY775" s="11">
        <v>0</v>
      </c>
      <c r="AZ775" s="10" t="s">
        <v>631</v>
      </c>
    </row>
    <row r="776" spans="1:52" ht="65.25" customHeight="1">
      <c r="A776" s="10" t="s">
        <v>633</v>
      </c>
      <c r="B776" s="16"/>
      <c r="C776" s="16" t="s">
        <v>255</v>
      </c>
      <c r="D776" s="16"/>
      <c r="E776" s="16" t="s">
        <v>634</v>
      </c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7"/>
      <c r="W776" s="17"/>
      <c r="X776" s="17"/>
      <c r="Y776" s="17"/>
      <c r="Z776" s="19" t="s">
        <v>633</v>
      </c>
      <c r="AA776" s="24">
        <v>6061.49017</v>
      </c>
      <c r="AB776" s="24">
        <v>5182.5741099999996</v>
      </c>
      <c r="AC776" s="24">
        <v>272.76704000000001</v>
      </c>
      <c r="AD776" s="24">
        <v>606.14901999999995</v>
      </c>
      <c r="AE776" s="24">
        <v>0</v>
      </c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>
        <v>6738.2724399999997</v>
      </c>
      <c r="AQ776" s="24">
        <v>5588.1588400000001</v>
      </c>
      <c r="AR776" s="24">
        <v>294.11360000000002</v>
      </c>
      <c r="AS776" s="24">
        <v>856</v>
      </c>
      <c r="AT776" s="24">
        <v>0</v>
      </c>
      <c r="AU776" s="24">
        <v>6947.8670499999998</v>
      </c>
      <c r="AV776" s="11">
        <v>5787.27369</v>
      </c>
      <c r="AW776" s="11">
        <v>304.59336000000002</v>
      </c>
      <c r="AX776" s="11">
        <v>856</v>
      </c>
      <c r="AY776" s="11">
        <v>0</v>
      </c>
      <c r="AZ776" s="10" t="s">
        <v>633</v>
      </c>
    </row>
    <row r="777" spans="1:52" ht="51.4" customHeight="1">
      <c r="A777" s="10" t="s">
        <v>50</v>
      </c>
      <c r="B777" s="16"/>
      <c r="C777" s="16" t="s">
        <v>255</v>
      </c>
      <c r="D777" s="16"/>
      <c r="E777" s="16" t="s">
        <v>634</v>
      </c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 t="s">
        <v>51</v>
      </c>
      <c r="U777" s="16"/>
      <c r="V777" s="17"/>
      <c r="W777" s="17"/>
      <c r="X777" s="17"/>
      <c r="Y777" s="17"/>
      <c r="Z777" s="19" t="s">
        <v>50</v>
      </c>
      <c r="AA777" s="24">
        <v>6061.49017</v>
      </c>
      <c r="AB777" s="24">
        <v>5182.5741099999996</v>
      </c>
      <c r="AC777" s="24">
        <v>272.76704000000001</v>
      </c>
      <c r="AD777" s="24">
        <v>606.14901999999995</v>
      </c>
      <c r="AE777" s="24">
        <v>0</v>
      </c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>
        <v>6738.2724399999997</v>
      </c>
      <c r="AQ777" s="24">
        <v>5588.1588400000001</v>
      </c>
      <c r="AR777" s="24">
        <v>294.11360000000002</v>
      </c>
      <c r="AS777" s="24">
        <v>856</v>
      </c>
      <c r="AT777" s="24">
        <v>0</v>
      </c>
      <c r="AU777" s="24">
        <v>6947.8670499999998</v>
      </c>
      <c r="AV777" s="11">
        <v>5787.27369</v>
      </c>
      <c r="AW777" s="11">
        <v>304.59336000000002</v>
      </c>
      <c r="AX777" s="11">
        <v>856</v>
      </c>
      <c r="AY777" s="11">
        <v>0</v>
      </c>
      <c r="AZ777" s="10" t="s">
        <v>50</v>
      </c>
    </row>
    <row r="778" spans="1:52" ht="34.15" customHeight="1">
      <c r="A778" s="10" t="s">
        <v>256</v>
      </c>
      <c r="B778" s="16"/>
      <c r="C778" s="16" t="s">
        <v>255</v>
      </c>
      <c r="D778" s="16"/>
      <c r="E778" s="16" t="s">
        <v>257</v>
      </c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7"/>
      <c r="W778" s="17"/>
      <c r="X778" s="17"/>
      <c r="Y778" s="17"/>
      <c r="Z778" s="19" t="s">
        <v>256</v>
      </c>
      <c r="AA778" s="24">
        <v>12725.452499999999</v>
      </c>
      <c r="AB778" s="24">
        <v>0</v>
      </c>
      <c r="AC778" s="24">
        <v>6317.47</v>
      </c>
      <c r="AD778" s="24">
        <v>8452.4699999999993</v>
      </c>
      <c r="AE778" s="24">
        <v>0</v>
      </c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>
        <v>10916.753000000001</v>
      </c>
      <c r="AQ778" s="24">
        <v>0</v>
      </c>
      <c r="AR778" s="24">
        <v>7405.0630000000001</v>
      </c>
      <c r="AS778" s="24">
        <v>9756.0630000000001</v>
      </c>
      <c r="AT778" s="24">
        <v>0</v>
      </c>
      <c r="AU778" s="24">
        <v>24601.4</v>
      </c>
      <c r="AV778" s="11">
        <v>0</v>
      </c>
      <c r="AW778" s="11">
        <v>10600.7</v>
      </c>
      <c r="AX778" s="11">
        <v>10600.7</v>
      </c>
      <c r="AY778" s="11">
        <v>0</v>
      </c>
      <c r="AZ778" s="10" t="s">
        <v>256</v>
      </c>
    </row>
    <row r="779" spans="1:52" ht="34.15" customHeight="1">
      <c r="A779" s="10" t="s">
        <v>258</v>
      </c>
      <c r="B779" s="16"/>
      <c r="C779" s="16" t="s">
        <v>255</v>
      </c>
      <c r="D779" s="16"/>
      <c r="E779" s="16" t="s">
        <v>259</v>
      </c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7"/>
      <c r="W779" s="17"/>
      <c r="X779" s="17"/>
      <c r="Y779" s="17"/>
      <c r="Z779" s="19" t="s">
        <v>258</v>
      </c>
      <c r="AA779" s="24">
        <v>12725.452499999999</v>
      </c>
      <c r="AB779" s="24">
        <v>0</v>
      </c>
      <c r="AC779" s="24">
        <v>6317.47</v>
      </c>
      <c r="AD779" s="24">
        <v>8452.4699999999993</v>
      </c>
      <c r="AE779" s="24">
        <v>0</v>
      </c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>
        <v>10916.753000000001</v>
      </c>
      <c r="AQ779" s="24">
        <v>0</v>
      </c>
      <c r="AR779" s="24">
        <v>7405.0630000000001</v>
      </c>
      <c r="AS779" s="24">
        <v>9756.0630000000001</v>
      </c>
      <c r="AT779" s="24">
        <v>0</v>
      </c>
      <c r="AU779" s="24">
        <v>24601.4</v>
      </c>
      <c r="AV779" s="11">
        <v>0</v>
      </c>
      <c r="AW779" s="11">
        <v>10600.7</v>
      </c>
      <c r="AX779" s="11">
        <v>10600.7</v>
      </c>
      <c r="AY779" s="11">
        <v>0</v>
      </c>
      <c r="AZ779" s="10" t="s">
        <v>258</v>
      </c>
    </row>
    <row r="780" spans="1:52" ht="32.25" customHeight="1">
      <c r="A780" s="10" t="s">
        <v>635</v>
      </c>
      <c r="B780" s="16"/>
      <c r="C780" s="16" t="s">
        <v>255</v>
      </c>
      <c r="D780" s="16"/>
      <c r="E780" s="16" t="s">
        <v>636</v>
      </c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7"/>
      <c r="W780" s="17"/>
      <c r="X780" s="17"/>
      <c r="Y780" s="17"/>
      <c r="Z780" s="19" t="s">
        <v>635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>
        <v>3400</v>
      </c>
      <c r="AQ780" s="24">
        <v>0</v>
      </c>
      <c r="AR780" s="24">
        <v>0</v>
      </c>
      <c r="AS780" s="24">
        <v>0</v>
      </c>
      <c r="AT780" s="24">
        <v>0</v>
      </c>
      <c r="AU780" s="24">
        <v>3400</v>
      </c>
      <c r="AV780" s="11">
        <v>0</v>
      </c>
      <c r="AW780" s="11">
        <v>0</v>
      </c>
      <c r="AX780" s="11">
        <v>0</v>
      </c>
      <c r="AY780" s="11">
        <v>0</v>
      </c>
      <c r="AZ780" s="10" t="s">
        <v>635</v>
      </c>
    </row>
    <row r="781" spans="1:52" ht="18" customHeight="1">
      <c r="A781" s="10" t="s">
        <v>59</v>
      </c>
      <c r="B781" s="16"/>
      <c r="C781" s="16" t="s">
        <v>255</v>
      </c>
      <c r="D781" s="16"/>
      <c r="E781" s="16" t="s">
        <v>636</v>
      </c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 t="s">
        <v>60</v>
      </c>
      <c r="U781" s="16"/>
      <c r="V781" s="17"/>
      <c r="W781" s="17"/>
      <c r="X781" s="17"/>
      <c r="Y781" s="17"/>
      <c r="Z781" s="19" t="s">
        <v>59</v>
      </c>
      <c r="AA781" s="24">
        <v>0</v>
      </c>
      <c r="AB781" s="24">
        <v>0</v>
      </c>
      <c r="AC781" s="24">
        <v>0</v>
      </c>
      <c r="AD781" s="24">
        <v>0</v>
      </c>
      <c r="AE781" s="24">
        <v>0</v>
      </c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>
        <v>3400</v>
      </c>
      <c r="AQ781" s="24">
        <v>0</v>
      </c>
      <c r="AR781" s="24">
        <v>0</v>
      </c>
      <c r="AS781" s="24">
        <v>0</v>
      </c>
      <c r="AT781" s="24">
        <v>0</v>
      </c>
      <c r="AU781" s="24">
        <v>3400</v>
      </c>
      <c r="AV781" s="11">
        <v>0</v>
      </c>
      <c r="AW781" s="11">
        <v>0</v>
      </c>
      <c r="AX781" s="11">
        <v>0</v>
      </c>
      <c r="AY781" s="11">
        <v>0</v>
      </c>
      <c r="AZ781" s="10" t="s">
        <v>59</v>
      </c>
    </row>
    <row r="782" spans="1:52" ht="34.15" customHeight="1">
      <c r="A782" s="10" t="s">
        <v>637</v>
      </c>
      <c r="B782" s="16"/>
      <c r="C782" s="16" t="s">
        <v>255</v>
      </c>
      <c r="D782" s="16"/>
      <c r="E782" s="16" t="s">
        <v>638</v>
      </c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7"/>
      <c r="W782" s="17"/>
      <c r="X782" s="17"/>
      <c r="Y782" s="17"/>
      <c r="Z782" s="19" t="s">
        <v>637</v>
      </c>
      <c r="AA782" s="24">
        <v>90.512500000000003</v>
      </c>
      <c r="AB782" s="24">
        <v>0</v>
      </c>
      <c r="AC782" s="24">
        <v>0</v>
      </c>
      <c r="AD782" s="24">
        <v>0</v>
      </c>
      <c r="AE782" s="24">
        <v>0</v>
      </c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>
        <v>0</v>
      </c>
      <c r="AQ782" s="24">
        <v>0</v>
      </c>
      <c r="AR782" s="24">
        <v>0</v>
      </c>
      <c r="AS782" s="24">
        <v>0</v>
      </c>
      <c r="AT782" s="24">
        <v>0</v>
      </c>
      <c r="AU782" s="24">
        <v>0</v>
      </c>
      <c r="AV782" s="11">
        <v>0</v>
      </c>
      <c r="AW782" s="11">
        <v>0</v>
      </c>
      <c r="AX782" s="11">
        <v>0</v>
      </c>
      <c r="AY782" s="11">
        <v>0</v>
      </c>
      <c r="AZ782" s="10" t="s">
        <v>637</v>
      </c>
    </row>
    <row r="783" spans="1:52" ht="51.4" customHeight="1">
      <c r="A783" s="10" t="s">
        <v>50</v>
      </c>
      <c r="B783" s="16"/>
      <c r="C783" s="16" t="s">
        <v>255</v>
      </c>
      <c r="D783" s="16"/>
      <c r="E783" s="16" t="s">
        <v>638</v>
      </c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 t="s">
        <v>51</v>
      </c>
      <c r="U783" s="16"/>
      <c r="V783" s="17"/>
      <c r="W783" s="17"/>
      <c r="X783" s="17"/>
      <c r="Y783" s="17"/>
      <c r="Z783" s="19" t="s">
        <v>50</v>
      </c>
      <c r="AA783" s="24">
        <v>90.512500000000003</v>
      </c>
      <c r="AB783" s="24">
        <v>0</v>
      </c>
      <c r="AC783" s="24">
        <v>0</v>
      </c>
      <c r="AD783" s="24">
        <v>0</v>
      </c>
      <c r="AE783" s="24">
        <v>0</v>
      </c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>
        <v>0</v>
      </c>
      <c r="AQ783" s="24">
        <v>0</v>
      </c>
      <c r="AR783" s="24">
        <v>0</v>
      </c>
      <c r="AS783" s="24">
        <v>0</v>
      </c>
      <c r="AT783" s="24">
        <v>0</v>
      </c>
      <c r="AU783" s="24">
        <v>0</v>
      </c>
      <c r="AV783" s="11">
        <v>0</v>
      </c>
      <c r="AW783" s="11">
        <v>0</v>
      </c>
      <c r="AX783" s="11">
        <v>0</v>
      </c>
      <c r="AY783" s="11">
        <v>0</v>
      </c>
      <c r="AZ783" s="10" t="s">
        <v>50</v>
      </c>
    </row>
    <row r="784" spans="1:52" ht="51.4" customHeight="1">
      <c r="A784" s="10" t="s">
        <v>260</v>
      </c>
      <c r="B784" s="16"/>
      <c r="C784" s="16" t="s">
        <v>255</v>
      </c>
      <c r="D784" s="16"/>
      <c r="E784" s="16" t="s">
        <v>261</v>
      </c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7"/>
      <c r="W784" s="17"/>
      <c r="X784" s="17"/>
      <c r="Y784" s="17"/>
      <c r="Z784" s="19" t="s">
        <v>260</v>
      </c>
      <c r="AA784" s="24">
        <v>12634.94</v>
      </c>
      <c r="AB784" s="24">
        <v>0</v>
      </c>
      <c r="AC784" s="24">
        <v>6317.47</v>
      </c>
      <c r="AD784" s="24">
        <v>6317.47</v>
      </c>
      <c r="AE784" s="24">
        <v>0</v>
      </c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>
        <v>7516.7529999999997</v>
      </c>
      <c r="AQ784" s="24">
        <v>0</v>
      </c>
      <c r="AR784" s="24">
        <v>7405.0630000000001</v>
      </c>
      <c r="AS784" s="24">
        <v>9756.0630000000001</v>
      </c>
      <c r="AT784" s="24">
        <v>0</v>
      </c>
      <c r="AU784" s="24">
        <v>21201.4</v>
      </c>
      <c r="AV784" s="11">
        <v>0</v>
      </c>
      <c r="AW784" s="11">
        <v>10600.7</v>
      </c>
      <c r="AX784" s="11">
        <v>10600.7</v>
      </c>
      <c r="AY784" s="11">
        <v>0</v>
      </c>
      <c r="AZ784" s="10" t="s">
        <v>260</v>
      </c>
    </row>
    <row r="785" spans="1:52" ht="51.4" customHeight="1">
      <c r="A785" s="10" t="s">
        <v>50</v>
      </c>
      <c r="B785" s="16"/>
      <c r="C785" s="16" t="s">
        <v>255</v>
      </c>
      <c r="D785" s="16"/>
      <c r="E785" s="16" t="s">
        <v>261</v>
      </c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 t="s">
        <v>51</v>
      </c>
      <c r="U785" s="16"/>
      <c r="V785" s="17"/>
      <c r="W785" s="17"/>
      <c r="X785" s="17"/>
      <c r="Y785" s="17"/>
      <c r="Z785" s="19" t="s">
        <v>50</v>
      </c>
      <c r="AA785" s="24">
        <v>12634.94</v>
      </c>
      <c r="AB785" s="24">
        <v>0</v>
      </c>
      <c r="AC785" s="24">
        <v>6317.47</v>
      </c>
      <c r="AD785" s="24">
        <v>6317.47</v>
      </c>
      <c r="AE785" s="24">
        <v>0</v>
      </c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>
        <v>0</v>
      </c>
      <c r="AQ785" s="24">
        <v>0</v>
      </c>
      <c r="AR785" s="24">
        <v>3646.6864999999998</v>
      </c>
      <c r="AS785" s="24">
        <v>5997.6864999999998</v>
      </c>
      <c r="AT785" s="24">
        <v>0</v>
      </c>
      <c r="AU785" s="24">
        <v>0</v>
      </c>
      <c r="AV785" s="11">
        <v>0</v>
      </c>
      <c r="AW785" s="11">
        <v>0</v>
      </c>
      <c r="AX785" s="11">
        <v>0</v>
      </c>
      <c r="AY785" s="11">
        <v>0</v>
      </c>
      <c r="AZ785" s="10" t="s">
        <v>50</v>
      </c>
    </row>
    <row r="786" spans="1:52" ht="17.25" customHeight="1">
      <c r="A786" s="10" t="s">
        <v>59</v>
      </c>
      <c r="B786" s="16"/>
      <c r="C786" s="16" t="s">
        <v>255</v>
      </c>
      <c r="D786" s="16"/>
      <c r="E786" s="16" t="s">
        <v>261</v>
      </c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 t="s">
        <v>60</v>
      </c>
      <c r="U786" s="16"/>
      <c r="V786" s="17"/>
      <c r="W786" s="17"/>
      <c r="X786" s="17"/>
      <c r="Y786" s="17"/>
      <c r="Z786" s="19" t="s">
        <v>59</v>
      </c>
      <c r="AA786" s="24">
        <v>0</v>
      </c>
      <c r="AB786" s="24">
        <v>0</v>
      </c>
      <c r="AC786" s="24">
        <v>0</v>
      </c>
      <c r="AD786" s="24">
        <v>0</v>
      </c>
      <c r="AE786" s="24">
        <v>0</v>
      </c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>
        <v>7516.7529999999997</v>
      </c>
      <c r="AQ786" s="24">
        <v>0</v>
      </c>
      <c r="AR786" s="24">
        <v>3758.3764999999999</v>
      </c>
      <c r="AS786" s="24">
        <v>3758.3764999999999</v>
      </c>
      <c r="AT786" s="24">
        <v>0</v>
      </c>
      <c r="AU786" s="24">
        <v>21201.4</v>
      </c>
      <c r="AV786" s="11">
        <v>0</v>
      </c>
      <c r="AW786" s="11">
        <v>10600.7</v>
      </c>
      <c r="AX786" s="11">
        <v>10600.7</v>
      </c>
      <c r="AY786" s="11">
        <v>0</v>
      </c>
      <c r="AZ786" s="10" t="s">
        <v>59</v>
      </c>
    </row>
    <row r="787" spans="1:52" ht="17.25" customHeight="1">
      <c r="A787" s="10" t="s">
        <v>102</v>
      </c>
      <c r="B787" s="16"/>
      <c r="C787" s="16" t="s">
        <v>255</v>
      </c>
      <c r="D787" s="16"/>
      <c r="E787" s="16" t="s">
        <v>104</v>
      </c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7"/>
      <c r="W787" s="17"/>
      <c r="X787" s="17"/>
      <c r="Y787" s="17"/>
      <c r="Z787" s="19" t="s">
        <v>102</v>
      </c>
      <c r="AA787" s="24">
        <v>2028.69597</v>
      </c>
      <c r="AB787" s="24">
        <v>1036.6622299999999</v>
      </c>
      <c r="AC787" s="24">
        <v>383.42374000000001</v>
      </c>
      <c r="AD787" s="24">
        <v>608.61</v>
      </c>
      <c r="AE787" s="24">
        <v>0</v>
      </c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>
        <v>0</v>
      </c>
      <c r="AQ787" s="24">
        <v>0</v>
      </c>
      <c r="AR787" s="24">
        <v>0</v>
      </c>
      <c r="AS787" s="24">
        <v>0</v>
      </c>
      <c r="AT787" s="24">
        <v>0</v>
      </c>
      <c r="AU787" s="24">
        <v>0</v>
      </c>
      <c r="AV787" s="11">
        <v>0</v>
      </c>
      <c r="AW787" s="11">
        <v>0</v>
      </c>
      <c r="AX787" s="11">
        <v>0</v>
      </c>
      <c r="AY787" s="11">
        <v>0</v>
      </c>
      <c r="AZ787" s="10" t="s">
        <v>102</v>
      </c>
    </row>
    <row r="788" spans="1:52" ht="48" customHeight="1">
      <c r="A788" s="10" t="s">
        <v>240</v>
      </c>
      <c r="B788" s="16"/>
      <c r="C788" s="16" t="s">
        <v>255</v>
      </c>
      <c r="D788" s="16"/>
      <c r="E788" s="16" t="s">
        <v>241</v>
      </c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7"/>
      <c r="W788" s="17"/>
      <c r="X788" s="17"/>
      <c r="Y788" s="17"/>
      <c r="Z788" s="19" t="s">
        <v>240</v>
      </c>
      <c r="AA788" s="24">
        <v>2028.69597</v>
      </c>
      <c r="AB788" s="24">
        <v>1036.6622299999999</v>
      </c>
      <c r="AC788" s="24">
        <v>383.42374000000001</v>
      </c>
      <c r="AD788" s="24">
        <v>608.61</v>
      </c>
      <c r="AE788" s="24">
        <v>0</v>
      </c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>
        <v>0</v>
      </c>
      <c r="AQ788" s="24">
        <v>0</v>
      </c>
      <c r="AR788" s="24">
        <v>0</v>
      </c>
      <c r="AS788" s="24">
        <v>0</v>
      </c>
      <c r="AT788" s="24">
        <v>0</v>
      </c>
      <c r="AU788" s="24">
        <v>0</v>
      </c>
      <c r="AV788" s="11">
        <v>0</v>
      </c>
      <c r="AW788" s="11">
        <v>0</v>
      </c>
      <c r="AX788" s="11">
        <v>0</v>
      </c>
      <c r="AY788" s="11">
        <v>0</v>
      </c>
      <c r="AZ788" s="10" t="s">
        <v>240</v>
      </c>
    </row>
    <row r="789" spans="1:52" ht="51" customHeight="1">
      <c r="A789" s="10" t="s">
        <v>242</v>
      </c>
      <c r="B789" s="16"/>
      <c r="C789" s="16" t="s">
        <v>255</v>
      </c>
      <c r="D789" s="16"/>
      <c r="E789" s="16" t="s">
        <v>243</v>
      </c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7"/>
      <c r="W789" s="17"/>
      <c r="X789" s="17"/>
      <c r="Y789" s="17"/>
      <c r="Z789" s="19" t="s">
        <v>242</v>
      </c>
      <c r="AA789" s="24">
        <v>2028.69597</v>
      </c>
      <c r="AB789" s="24">
        <v>1036.6622299999999</v>
      </c>
      <c r="AC789" s="24">
        <v>383.42374000000001</v>
      </c>
      <c r="AD789" s="24">
        <v>608.61</v>
      </c>
      <c r="AE789" s="24">
        <v>0</v>
      </c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>
        <v>0</v>
      </c>
      <c r="AQ789" s="24">
        <v>0</v>
      </c>
      <c r="AR789" s="24">
        <v>0</v>
      </c>
      <c r="AS789" s="24">
        <v>0</v>
      </c>
      <c r="AT789" s="24">
        <v>0</v>
      </c>
      <c r="AU789" s="24">
        <v>0</v>
      </c>
      <c r="AV789" s="11">
        <v>0</v>
      </c>
      <c r="AW789" s="11">
        <v>0</v>
      </c>
      <c r="AX789" s="11">
        <v>0</v>
      </c>
      <c r="AY789" s="11">
        <v>0</v>
      </c>
      <c r="AZ789" s="10" t="s">
        <v>242</v>
      </c>
    </row>
    <row r="790" spans="1:52" ht="48" customHeight="1">
      <c r="A790" s="10" t="s">
        <v>244</v>
      </c>
      <c r="B790" s="16"/>
      <c r="C790" s="16" t="s">
        <v>255</v>
      </c>
      <c r="D790" s="16"/>
      <c r="E790" s="16" t="s">
        <v>245</v>
      </c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7"/>
      <c r="W790" s="17"/>
      <c r="X790" s="17"/>
      <c r="Y790" s="17"/>
      <c r="Z790" s="19" t="s">
        <v>244</v>
      </c>
      <c r="AA790" s="24">
        <v>2028.69597</v>
      </c>
      <c r="AB790" s="24">
        <v>1036.6622299999999</v>
      </c>
      <c r="AC790" s="24">
        <v>383.42374000000001</v>
      </c>
      <c r="AD790" s="24">
        <v>608.61</v>
      </c>
      <c r="AE790" s="24">
        <v>0</v>
      </c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>
        <v>0</v>
      </c>
      <c r="AQ790" s="24">
        <v>0</v>
      </c>
      <c r="AR790" s="24">
        <v>0</v>
      </c>
      <c r="AS790" s="24">
        <v>0</v>
      </c>
      <c r="AT790" s="24">
        <v>0</v>
      </c>
      <c r="AU790" s="24">
        <v>0</v>
      </c>
      <c r="AV790" s="11">
        <v>0</v>
      </c>
      <c r="AW790" s="11">
        <v>0</v>
      </c>
      <c r="AX790" s="11">
        <v>0</v>
      </c>
      <c r="AY790" s="11">
        <v>0</v>
      </c>
      <c r="AZ790" s="10" t="s">
        <v>244</v>
      </c>
    </row>
    <row r="791" spans="1:52" ht="17.25" customHeight="1">
      <c r="A791" s="10" t="s">
        <v>262</v>
      </c>
      <c r="B791" s="16"/>
      <c r="C791" s="16" t="s">
        <v>255</v>
      </c>
      <c r="D791" s="16"/>
      <c r="E791" s="16" t="s">
        <v>263</v>
      </c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7"/>
      <c r="W791" s="17"/>
      <c r="X791" s="17"/>
      <c r="Y791" s="17"/>
      <c r="Z791" s="19" t="s">
        <v>262</v>
      </c>
      <c r="AA791" s="24">
        <v>2028.69597</v>
      </c>
      <c r="AB791" s="24">
        <v>1036.6622299999999</v>
      </c>
      <c r="AC791" s="24">
        <v>383.42374000000001</v>
      </c>
      <c r="AD791" s="24">
        <v>608.61</v>
      </c>
      <c r="AE791" s="24">
        <v>0</v>
      </c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>
        <v>0</v>
      </c>
      <c r="AQ791" s="24">
        <v>0</v>
      </c>
      <c r="AR791" s="24">
        <v>0</v>
      </c>
      <c r="AS791" s="24">
        <v>0</v>
      </c>
      <c r="AT791" s="24">
        <v>0</v>
      </c>
      <c r="AU791" s="24">
        <v>0</v>
      </c>
      <c r="AV791" s="11">
        <v>0</v>
      </c>
      <c r="AW791" s="11">
        <v>0</v>
      </c>
      <c r="AX791" s="11">
        <v>0</v>
      </c>
      <c r="AY791" s="11">
        <v>0</v>
      </c>
      <c r="AZ791" s="10" t="s">
        <v>262</v>
      </c>
    </row>
    <row r="792" spans="1:52" ht="51.4" customHeight="1">
      <c r="A792" s="10" t="s">
        <v>50</v>
      </c>
      <c r="B792" s="16"/>
      <c r="C792" s="16" t="s">
        <v>255</v>
      </c>
      <c r="D792" s="16"/>
      <c r="E792" s="16" t="s">
        <v>263</v>
      </c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 t="s">
        <v>51</v>
      </c>
      <c r="U792" s="16"/>
      <c r="V792" s="17"/>
      <c r="W792" s="17"/>
      <c r="X792" s="17"/>
      <c r="Y792" s="17"/>
      <c r="Z792" s="19" t="s">
        <v>50</v>
      </c>
      <c r="AA792" s="24">
        <v>2028.69597</v>
      </c>
      <c r="AB792" s="24">
        <v>1036.6622299999999</v>
      </c>
      <c r="AC792" s="24">
        <v>383.42374000000001</v>
      </c>
      <c r="AD792" s="24">
        <v>608.61</v>
      </c>
      <c r="AE792" s="24">
        <v>0</v>
      </c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>
        <v>0</v>
      </c>
      <c r="AQ792" s="24">
        <v>0</v>
      </c>
      <c r="AR792" s="24">
        <v>0</v>
      </c>
      <c r="AS792" s="24">
        <v>0</v>
      </c>
      <c r="AT792" s="24">
        <v>0</v>
      </c>
      <c r="AU792" s="24">
        <v>0</v>
      </c>
      <c r="AV792" s="11">
        <v>0</v>
      </c>
      <c r="AW792" s="11">
        <v>0</v>
      </c>
      <c r="AX792" s="11">
        <v>0</v>
      </c>
      <c r="AY792" s="11">
        <v>0</v>
      </c>
      <c r="AZ792" s="10" t="s">
        <v>50</v>
      </c>
    </row>
    <row r="793" spans="1:52" ht="18" customHeight="1">
      <c r="A793" s="10" t="s">
        <v>102</v>
      </c>
      <c r="B793" s="16"/>
      <c r="C793" s="16" t="s">
        <v>384</v>
      </c>
      <c r="D793" s="16"/>
      <c r="E793" s="16" t="s">
        <v>189</v>
      </c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7"/>
      <c r="W793" s="17"/>
      <c r="X793" s="17"/>
      <c r="Y793" s="17"/>
      <c r="Z793" s="19" t="s">
        <v>102</v>
      </c>
      <c r="AA793" s="24">
        <v>4254.1509999999998</v>
      </c>
      <c r="AB793" s="24">
        <v>0</v>
      </c>
      <c r="AC793" s="24">
        <v>0</v>
      </c>
      <c r="AD793" s="24">
        <v>0</v>
      </c>
      <c r="AE793" s="24">
        <v>0</v>
      </c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>
        <v>0</v>
      </c>
      <c r="AQ793" s="24">
        <v>0</v>
      </c>
      <c r="AR793" s="24">
        <v>0</v>
      </c>
      <c r="AS793" s="24">
        <v>0</v>
      </c>
      <c r="AT793" s="24">
        <v>0</v>
      </c>
      <c r="AU793" s="24">
        <v>0</v>
      </c>
      <c r="AV793" s="11">
        <v>0</v>
      </c>
      <c r="AW793" s="11">
        <v>0</v>
      </c>
      <c r="AX793" s="11">
        <v>0</v>
      </c>
      <c r="AY793" s="11">
        <v>0</v>
      </c>
      <c r="AZ793" s="10" t="s">
        <v>102</v>
      </c>
    </row>
    <row r="794" spans="1:52" ht="81" customHeight="1">
      <c r="A794" s="10" t="s">
        <v>190</v>
      </c>
      <c r="B794" s="16"/>
      <c r="C794" s="16" t="s">
        <v>384</v>
      </c>
      <c r="D794" s="16"/>
      <c r="E794" s="16" t="s">
        <v>191</v>
      </c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7"/>
      <c r="W794" s="17"/>
      <c r="X794" s="17"/>
      <c r="Y794" s="17"/>
      <c r="Z794" s="19" t="s">
        <v>190</v>
      </c>
      <c r="AA794" s="24">
        <v>4254.1509999999998</v>
      </c>
      <c r="AB794" s="24">
        <v>0</v>
      </c>
      <c r="AC794" s="24">
        <v>0</v>
      </c>
      <c r="AD794" s="24">
        <v>0</v>
      </c>
      <c r="AE794" s="24">
        <v>0</v>
      </c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>
        <v>0</v>
      </c>
      <c r="AQ794" s="24">
        <v>0</v>
      </c>
      <c r="AR794" s="24">
        <v>0</v>
      </c>
      <c r="AS794" s="24">
        <v>0</v>
      </c>
      <c r="AT794" s="24">
        <v>0</v>
      </c>
      <c r="AU794" s="24">
        <v>0</v>
      </c>
      <c r="AV794" s="11">
        <v>0</v>
      </c>
      <c r="AW794" s="11">
        <v>0</v>
      </c>
      <c r="AX794" s="11">
        <v>0</v>
      </c>
      <c r="AY794" s="11">
        <v>0</v>
      </c>
      <c r="AZ794" s="10" t="s">
        <v>190</v>
      </c>
    </row>
    <row r="795" spans="1:52" ht="34.15" customHeight="1">
      <c r="A795" s="10" t="s">
        <v>256</v>
      </c>
      <c r="B795" s="16"/>
      <c r="C795" s="16" t="s">
        <v>384</v>
      </c>
      <c r="D795" s="16"/>
      <c r="E795" s="16" t="s">
        <v>257</v>
      </c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7"/>
      <c r="W795" s="17"/>
      <c r="X795" s="17"/>
      <c r="Y795" s="17"/>
      <c r="Z795" s="19" t="s">
        <v>256</v>
      </c>
      <c r="AA795" s="24">
        <v>4254.1509999999998</v>
      </c>
      <c r="AB795" s="24">
        <v>0</v>
      </c>
      <c r="AC795" s="24">
        <v>0</v>
      </c>
      <c r="AD795" s="24">
        <v>0</v>
      </c>
      <c r="AE795" s="24">
        <v>0</v>
      </c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>
        <v>0</v>
      </c>
      <c r="AQ795" s="24">
        <v>0</v>
      </c>
      <c r="AR795" s="24">
        <v>0</v>
      </c>
      <c r="AS795" s="24">
        <v>0</v>
      </c>
      <c r="AT795" s="24">
        <v>0</v>
      </c>
      <c r="AU795" s="24">
        <v>0</v>
      </c>
      <c r="AV795" s="11">
        <v>0</v>
      </c>
      <c r="AW795" s="11">
        <v>0</v>
      </c>
      <c r="AX795" s="11">
        <v>0</v>
      </c>
      <c r="AY795" s="11">
        <v>0</v>
      </c>
      <c r="AZ795" s="10" t="s">
        <v>256</v>
      </c>
    </row>
    <row r="796" spans="1:52" ht="34.15" customHeight="1">
      <c r="A796" s="10" t="s">
        <v>258</v>
      </c>
      <c r="B796" s="16"/>
      <c r="C796" s="16" t="s">
        <v>384</v>
      </c>
      <c r="D796" s="16"/>
      <c r="E796" s="16" t="s">
        <v>259</v>
      </c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7"/>
      <c r="W796" s="17"/>
      <c r="X796" s="17"/>
      <c r="Y796" s="17"/>
      <c r="Z796" s="19" t="s">
        <v>258</v>
      </c>
      <c r="AA796" s="24">
        <v>4254.1509999999998</v>
      </c>
      <c r="AB796" s="24">
        <v>0</v>
      </c>
      <c r="AC796" s="24">
        <v>0</v>
      </c>
      <c r="AD796" s="24">
        <v>0</v>
      </c>
      <c r="AE796" s="24">
        <v>0</v>
      </c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>
        <v>0</v>
      </c>
      <c r="AQ796" s="24">
        <v>0</v>
      </c>
      <c r="AR796" s="24">
        <v>0</v>
      </c>
      <c r="AS796" s="24">
        <v>0</v>
      </c>
      <c r="AT796" s="24">
        <v>0</v>
      </c>
      <c r="AU796" s="24">
        <v>0</v>
      </c>
      <c r="AV796" s="11">
        <v>0</v>
      </c>
      <c r="AW796" s="11">
        <v>0</v>
      </c>
      <c r="AX796" s="11">
        <v>0</v>
      </c>
      <c r="AY796" s="11">
        <v>0</v>
      </c>
      <c r="AZ796" s="10" t="s">
        <v>258</v>
      </c>
    </row>
    <row r="797" spans="1:52" ht="33" customHeight="1">
      <c r="A797" s="10" t="s">
        <v>635</v>
      </c>
      <c r="B797" s="16"/>
      <c r="C797" s="16" t="s">
        <v>384</v>
      </c>
      <c r="D797" s="16"/>
      <c r="E797" s="16" t="s">
        <v>636</v>
      </c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7"/>
      <c r="W797" s="17"/>
      <c r="X797" s="17"/>
      <c r="Y797" s="17"/>
      <c r="Z797" s="19" t="s">
        <v>635</v>
      </c>
      <c r="AA797" s="24">
        <v>4254.1509999999998</v>
      </c>
      <c r="AB797" s="24">
        <v>0</v>
      </c>
      <c r="AC797" s="24">
        <v>0</v>
      </c>
      <c r="AD797" s="24">
        <v>0</v>
      </c>
      <c r="AE797" s="24">
        <v>0</v>
      </c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>
        <v>0</v>
      </c>
      <c r="AQ797" s="24">
        <v>0</v>
      </c>
      <c r="AR797" s="24">
        <v>0</v>
      </c>
      <c r="AS797" s="24">
        <v>0</v>
      </c>
      <c r="AT797" s="24">
        <v>0</v>
      </c>
      <c r="AU797" s="24">
        <v>0</v>
      </c>
      <c r="AV797" s="11">
        <v>0</v>
      </c>
      <c r="AW797" s="11">
        <v>0</v>
      </c>
      <c r="AX797" s="11">
        <v>0</v>
      </c>
      <c r="AY797" s="11">
        <v>0</v>
      </c>
      <c r="AZ797" s="10" t="s">
        <v>635</v>
      </c>
    </row>
    <row r="798" spans="1:52" ht="99" customHeight="1">
      <c r="A798" s="10" t="s">
        <v>48</v>
      </c>
      <c r="B798" s="16"/>
      <c r="C798" s="16" t="s">
        <v>384</v>
      </c>
      <c r="D798" s="16"/>
      <c r="E798" s="16" t="s">
        <v>636</v>
      </c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 t="s">
        <v>49</v>
      </c>
      <c r="U798" s="16"/>
      <c r="V798" s="17"/>
      <c r="W798" s="17"/>
      <c r="X798" s="17"/>
      <c r="Y798" s="17"/>
      <c r="Z798" s="19" t="s">
        <v>48</v>
      </c>
      <c r="AA798" s="24">
        <v>983.55</v>
      </c>
      <c r="AB798" s="24">
        <v>0</v>
      </c>
      <c r="AC798" s="24">
        <v>0</v>
      </c>
      <c r="AD798" s="24">
        <v>0</v>
      </c>
      <c r="AE798" s="24">
        <v>0</v>
      </c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>
        <v>0</v>
      </c>
      <c r="AQ798" s="24">
        <v>0</v>
      </c>
      <c r="AR798" s="24">
        <v>0</v>
      </c>
      <c r="AS798" s="24">
        <v>0</v>
      </c>
      <c r="AT798" s="24">
        <v>0</v>
      </c>
      <c r="AU798" s="24">
        <v>0</v>
      </c>
      <c r="AV798" s="11">
        <v>0</v>
      </c>
      <c r="AW798" s="11">
        <v>0</v>
      </c>
      <c r="AX798" s="11">
        <v>0</v>
      </c>
      <c r="AY798" s="11">
        <v>0</v>
      </c>
      <c r="AZ798" s="10" t="s">
        <v>48</v>
      </c>
    </row>
    <row r="799" spans="1:52" ht="51.4" customHeight="1">
      <c r="A799" s="10" t="s">
        <v>50</v>
      </c>
      <c r="B799" s="16"/>
      <c r="C799" s="16" t="s">
        <v>384</v>
      </c>
      <c r="D799" s="16"/>
      <c r="E799" s="16" t="s">
        <v>636</v>
      </c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 t="s">
        <v>51</v>
      </c>
      <c r="U799" s="16"/>
      <c r="V799" s="17"/>
      <c r="W799" s="17"/>
      <c r="X799" s="17"/>
      <c r="Y799" s="17"/>
      <c r="Z799" s="19" t="s">
        <v>50</v>
      </c>
      <c r="AA799" s="24">
        <v>3270.6010000000001</v>
      </c>
      <c r="AB799" s="24">
        <v>0</v>
      </c>
      <c r="AC799" s="24">
        <v>0</v>
      </c>
      <c r="AD799" s="24">
        <v>0</v>
      </c>
      <c r="AE799" s="24">
        <v>0</v>
      </c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>
        <v>0</v>
      </c>
      <c r="AQ799" s="24">
        <v>0</v>
      </c>
      <c r="AR799" s="24">
        <v>0</v>
      </c>
      <c r="AS799" s="24">
        <v>0</v>
      </c>
      <c r="AT799" s="24">
        <v>0</v>
      </c>
      <c r="AU799" s="24">
        <v>0</v>
      </c>
      <c r="AV799" s="11">
        <v>0</v>
      </c>
      <c r="AW799" s="11">
        <v>0</v>
      </c>
      <c r="AX799" s="11">
        <v>0</v>
      </c>
      <c r="AY799" s="11">
        <v>0</v>
      </c>
      <c r="AZ799" s="10" t="s">
        <v>50</v>
      </c>
    </row>
    <row r="800" spans="1:52" ht="51.4" customHeight="1">
      <c r="A800" s="10" t="s">
        <v>41</v>
      </c>
      <c r="B800" s="16"/>
      <c r="C800" s="16" t="s">
        <v>384</v>
      </c>
      <c r="D800" s="16"/>
      <c r="E800" s="16" t="s">
        <v>43</v>
      </c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7"/>
      <c r="W800" s="17"/>
      <c r="X800" s="17"/>
      <c r="Y800" s="17"/>
      <c r="Z800" s="19" t="s">
        <v>41</v>
      </c>
      <c r="AA800" s="24">
        <f>1723.55+56.12117</f>
        <v>1779.6711699999998</v>
      </c>
      <c r="AB800" s="24">
        <v>0</v>
      </c>
      <c r="AC800" s="24">
        <v>0</v>
      </c>
      <c r="AD800" s="24">
        <v>0</v>
      </c>
      <c r="AE800" s="24">
        <v>0</v>
      </c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>
        <v>1917.26</v>
      </c>
      <c r="AQ800" s="24">
        <v>0</v>
      </c>
      <c r="AR800" s="24">
        <v>0</v>
      </c>
      <c r="AS800" s="24">
        <v>0</v>
      </c>
      <c r="AT800" s="24">
        <v>0</v>
      </c>
      <c r="AU800" s="24">
        <v>1917.26</v>
      </c>
      <c r="AV800" s="11">
        <v>0</v>
      </c>
      <c r="AW800" s="11">
        <v>0</v>
      </c>
      <c r="AX800" s="11">
        <v>0</v>
      </c>
      <c r="AY800" s="11">
        <v>0</v>
      </c>
      <c r="AZ800" s="10" t="s">
        <v>41</v>
      </c>
    </row>
    <row r="801" spans="1:52" ht="34.15" customHeight="1">
      <c r="A801" s="10" t="s">
        <v>44</v>
      </c>
      <c r="B801" s="16"/>
      <c r="C801" s="16" t="s">
        <v>384</v>
      </c>
      <c r="D801" s="16"/>
      <c r="E801" s="16" t="s">
        <v>45</v>
      </c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7"/>
      <c r="W801" s="17"/>
      <c r="X801" s="17"/>
      <c r="Y801" s="17"/>
      <c r="Z801" s="19" t="s">
        <v>44</v>
      </c>
      <c r="AA801" s="24">
        <f>1723.55+56.12117</f>
        <v>1779.6711699999998</v>
      </c>
      <c r="AB801" s="24">
        <v>0</v>
      </c>
      <c r="AC801" s="24">
        <v>0</v>
      </c>
      <c r="AD801" s="24">
        <v>0</v>
      </c>
      <c r="AE801" s="24">
        <v>0</v>
      </c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>
        <v>1917.26</v>
      </c>
      <c r="AQ801" s="24">
        <v>0</v>
      </c>
      <c r="AR801" s="24">
        <v>0</v>
      </c>
      <c r="AS801" s="24">
        <v>0</v>
      </c>
      <c r="AT801" s="24">
        <v>0</v>
      </c>
      <c r="AU801" s="24">
        <v>1917.26</v>
      </c>
      <c r="AV801" s="11">
        <v>0</v>
      </c>
      <c r="AW801" s="11">
        <v>0</v>
      </c>
      <c r="AX801" s="11">
        <v>0</v>
      </c>
      <c r="AY801" s="11">
        <v>0</v>
      </c>
      <c r="AZ801" s="10" t="s">
        <v>44</v>
      </c>
    </row>
    <row r="802" spans="1:52" ht="34.15" customHeight="1">
      <c r="A802" s="10" t="s">
        <v>46</v>
      </c>
      <c r="B802" s="16"/>
      <c r="C802" s="16" t="s">
        <v>384</v>
      </c>
      <c r="D802" s="16"/>
      <c r="E802" s="16" t="s">
        <v>47</v>
      </c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7"/>
      <c r="W802" s="17"/>
      <c r="X802" s="17"/>
      <c r="Y802" s="17"/>
      <c r="Z802" s="19" t="s">
        <v>46</v>
      </c>
      <c r="AA802" s="24">
        <f>1723.55+56.12117</f>
        <v>1779.6711699999998</v>
      </c>
      <c r="AB802" s="24">
        <v>0</v>
      </c>
      <c r="AC802" s="24">
        <v>0</v>
      </c>
      <c r="AD802" s="24">
        <v>0</v>
      </c>
      <c r="AE802" s="24">
        <v>0</v>
      </c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>
        <v>1917.26</v>
      </c>
      <c r="AQ802" s="24">
        <v>0</v>
      </c>
      <c r="AR802" s="24">
        <v>0</v>
      </c>
      <c r="AS802" s="24">
        <v>0</v>
      </c>
      <c r="AT802" s="24">
        <v>0</v>
      </c>
      <c r="AU802" s="24">
        <v>1917.26</v>
      </c>
      <c r="AV802" s="11">
        <v>0</v>
      </c>
      <c r="AW802" s="11">
        <v>0</v>
      </c>
      <c r="AX802" s="11">
        <v>0</v>
      </c>
      <c r="AY802" s="11">
        <v>0</v>
      </c>
      <c r="AZ802" s="10" t="s">
        <v>46</v>
      </c>
    </row>
    <row r="803" spans="1:52" ht="97.5" customHeight="1">
      <c r="A803" s="10" t="s">
        <v>48</v>
      </c>
      <c r="B803" s="16"/>
      <c r="C803" s="16" t="s">
        <v>384</v>
      </c>
      <c r="D803" s="16"/>
      <c r="E803" s="16" t="s">
        <v>47</v>
      </c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 t="s">
        <v>49</v>
      </c>
      <c r="U803" s="16"/>
      <c r="V803" s="17"/>
      <c r="W803" s="17"/>
      <c r="X803" s="17"/>
      <c r="Y803" s="17"/>
      <c r="Z803" s="19" t="s">
        <v>48</v>
      </c>
      <c r="AA803" s="24">
        <f>1593.55+56.12117</f>
        <v>1649.6711699999998</v>
      </c>
      <c r="AB803" s="24">
        <v>0</v>
      </c>
      <c r="AC803" s="24">
        <v>0</v>
      </c>
      <c r="AD803" s="24">
        <v>0</v>
      </c>
      <c r="AE803" s="24">
        <v>0</v>
      </c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>
        <v>1532.26</v>
      </c>
      <c r="AQ803" s="24">
        <v>0</v>
      </c>
      <c r="AR803" s="24">
        <v>0</v>
      </c>
      <c r="AS803" s="24">
        <v>0</v>
      </c>
      <c r="AT803" s="24">
        <v>0</v>
      </c>
      <c r="AU803" s="24">
        <v>1532.26</v>
      </c>
      <c r="AV803" s="11">
        <v>0</v>
      </c>
      <c r="AW803" s="11">
        <v>0</v>
      </c>
      <c r="AX803" s="11">
        <v>0</v>
      </c>
      <c r="AY803" s="11">
        <v>0</v>
      </c>
      <c r="AZ803" s="10" t="s">
        <v>48</v>
      </c>
    </row>
    <row r="804" spans="1:52" ht="51.4" customHeight="1">
      <c r="A804" s="10" t="s">
        <v>50</v>
      </c>
      <c r="B804" s="16"/>
      <c r="C804" s="16" t="s">
        <v>384</v>
      </c>
      <c r="D804" s="16"/>
      <c r="E804" s="16" t="s">
        <v>47</v>
      </c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 t="s">
        <v>51</v>
      </c>
      <c r="U804" s="16"/>
      <c r="V804" s="17"/>
      <c r="W804" s="17"/>
      <c r="X804" s="17"/>
      <c r="Y804" s="17"/>
      <c r="Z804" s="19" t="s">
        <v>50</v>
      </c>
      <c r="AA804" s="24">
        <v>129.43</v>
      </c>
      <c r="AB804" s="24">
        <v>0</v>
      </c>
      <c r="AC804" s="24">
        <v>0</v>
      </c>
      <c r="AD804" s="24">
        <v>0</v>
      </c>
      <c r="AE804" s="24">
        <v>0</v>
      </c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>
        <v>385</v>
      </c>
      <c r="AQ804" s="24">
        <v>0</v>
      </c>
      <c r="AR804" s="24">
        <v>0</v>
      </c>
      <c r="AS804" s="24">
        <v>0</v>
      </c>
      <c r="AT804" s="24">
        <v>0</v>
      </c>
      <c r="AU804" s="24">
        <v>385</v>
      </c>
      <c r="AV804" s="11">
        <v>0</v>
      </c>
      <c r="AW804" s="11">
        <v>0</v>
      </c>
      <c r="AX804" s="11">
        <v>0</v>
      </c>
      <c r="AY804" s="11">
        <v>0</v>
      </c>
      <c r="AZ804" s="10" t="s">
        <v>50</v>
      </c>
    </row>
    <row r="805" spans="1:52" ht="16.5" customHeight="1">
      <c r="A805" s="10" t="s">
        <v>59</v>
      </c>
      <c r="B805" s="16"/>
      <c r="C805" s="16" t="s">
        <v>384</v>
      </c>
      <c r="D805" s="16"/>
      <c r="E805" s="16" t="s">
        <v>47</v>
      </c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 t="s">
        <v>60</v>
      </c>
      <c r="U805" s="16"/>
      <c r="V805" s="17"/>
      <c r="W805" s="17"/>
      <c r="X805" s="17"/>
      <c r="Y805" s="17"/>
      <c r="Z805" s="19" t="s">
        <v>59</v>
      </c>
      <c r="AA805" s="24">
        <v>0.56999999999999995</v>
      </c>
      <c r="AB805" s="24">
        <v>0</v>
      </c>
      <c r="AC805" s="24">
        <v>0</v>
      </c>
      <c r="AD805" s="24">
        <v>0</v>
      </c>
      <c r="AE805" s="24">
        <v>0</v>
      </c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>
        <v>0</v>
      </c>
      <c r="AQ805" s="24">
        <v>0</v>
      </c>
      <c r="AR805" s="24">
        <v>0</v>
      </c>
      <c r="AS805" s="24">
        <v>0</v>
      </c>
      <c r="AT805" s="24">
        <v>0</v>
      </c>
      <c r="AU805" s="24">
        <v>0</v>
      </c>
      <c r="AV805" s="11">
        <v>0</v>
      </c>
      <c r="AW805" s="11">
        <v>0</v>
      </c>
      <c r="AX805" s="11">
        <v>0</v>
      </c>
      <c r="AY805" s="11">
        <v>0</v>
      </c>
      <c r="AZ805" s="10" t="s">
        <v>59</v>
      </c>
    </row>
    <row r="806" spans="1:52" ht="68.45" customHeight="1">
      <c r="A806" s="8" t="s">
        <v>639</v>
      </c>
      <c r="B806" s="14" t="s">
        <v>640</v>
      </c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5"/>
      <c r="W806" s="15"/>
      <c r="X806" s="15"/>
      <c r="Y806" s="15"/>
      <c r="Z806" s="18" t="s">
        <v>639</v>
      </c>
      <c r="AA806" s="23">
        <v>27540.862519999999</v>
      </c>
      <c r="AB806" s="23">
        <v>1533.51</v>
      </c>
      <c r="AC806" s="23">
        <v>7673.63328</v>
      </c>
      <c r="AD806" s="23">
        <v>1301.0159200000001</v>
      </c>
      <c r="AE806" s="23">
        <v>0</v>
      </c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>
        <v>7446.17</v>
      </c>
      <c r="AQ806" s="23">
        <v>0</v>
      </c>
      <c r="AR806" s="23">
        <v>2351</v>
      </c>
      <c r="AS806" s="23">
        <v>2351</v>
      </c>
      <c r="AT806" s="23">
        <v>0</v>
      </c>
      <c r="AU806" s="23">
        <v>2734.17</v>
      </c>
      <c r="AV806" s="9">
        <v>0</v>
      </c>
      <c r="AW806" s="9">
        <v>0</v>
      </c>
      <c r="AX806" s="9">
        <v>0</v>
      </c>
      <c r="AY806" s="9">
        <v>0</v>
      </c>
      <c r="AZ806" s="8" t="s">
        <v>639</v>
      </c>
    </row>
    <row r="807" spans="1:52" ht="51.4" customHeight="1">
      <c r="A807" s="10" t="s">
        <v>41</v>
      </c>
      <c r="B807" s="16"/>
      <c r="C807" s="16" t="s">
        <v>103</v>
      </c>
      <c r="D807" s="16"/>
      <c r="E807" s="16" t="s">
        <v>43</v>
      </c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7"/>
      <c r="W807" s="17"/>
      <c r="X807" s="17"/>
      <c r="Y807" s="17"/>
      <c r="Z807" s="19" t="s">
        <v>41</v>
      </c>
      <c r="AA807" s="24">
        <v>1366.23</v>
      </c>
      <c r="AB807" s="24">
        <v>0</v>
      </c>
      <c r="AC807" s="24">
        <v>0</v>
      </c>
      <c r="AD807" s="24">
        <v>0</v>
      </c>
      <c r="AE807" s="24">
        <v>0</v>
      </c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>
        <v>1318.49</v>
      </c>
      <c r="AQ807" s="24">
        <v>0</v>
      </c>
      <c r="AR807" s="24">
        <v>0</v>
      </c>
      <c r="AS807" s="24">
        <v>0</v>
      </c>
      <c r="AT807" s="24">
        <v>0</v>
      </c>
      <c r="AU807" s="24">
        <v>1308.49</v>
      </c>
      <c r="AV807" s="11">
        <v>0</v>
      </c>
      <c r="AW807" s="11">
        <v>0</v>
      </c>
      <c r="AX807" s="11">
        <v>0</v>
      </c>
      <c r="AY807" s="11">
        <v>0</v>
      </c>
      <c r="AZ807" s="10" t="s">
        <v>41</v>
      </c>
    </row>
    <row r="808" spans="1:52" ht="34.15" customHeight="1">
      <c r="A808" s="10" t="s">
        <v>44</v>
      </c>
      <c r="B808" s="16"/>
      <c r="C808" s="16" t="s">
        <v>103</v>
      </c>
      <c r="D808" s="16"/>
      <c r="E808" s="16" t="s">
        <v>45</v>
      </c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7"/>
      <c r="W808" s="17"/>
      <c r="X808" s="17"/>
      <c r="Y808" s="17"/>
      <c r="Z808" s="19" t="s">
        <v>44</v>
      </c>
      <c r="AA808" s="24">
        <v>1356.83</v>
      </c>
      <c r="AB808" s="24">
        <v>0</v>
      </c>
      <c r="AC808" s="24">
        <v>0</v>
      </c>
      <c r="AD808" s="24">
        <v>0</v>
      </c>
      <c r="AE808" s="24">
        <v>0</v>
      </c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>
        <v>1308.49</v>
      </c>
      <c r="AQ808" s="24">
        <v>0</v>
      </c>
      <c r="AR808" s="24">
        <v>0</v>
      </c>
      <c r="AS808" s="24">
        <v>0</v>
      </c>
      <c r="AT808" s="24">
        <v>0</v>
      </c>
      <c r="AU808" s="24">
        <v>1308.49</v>
      </c>
      <c r="AV808" s="11">
        <v>0</v>
      </c>
      <c r="AW808" s="11">
        <v>0</v>
      </c>
      <c r="AX808" s="11">
        <v>0</v>
      </c>
      <c r="AY808" s="11">
        <v>0</v>
      </c>
      <c r="AZ808" s="10" t="s">
        <v>44</v>
      </c>
    </row>
    <row r="809" spans="1:52" ht="34.15" customHeight="1">
      <c r="A809" s="10" t="s">
        <v>46</v>
      </c>
      <c r="B809" s="16"/>
      <c r="C809" s="16" t="s">
        <v>103</v>
      </c>
      <c r="D809" s="16"/>
      <c r="E809" s="16" t="s">
        <v>47</v>
      </c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7"/>
      <c r="W809" s="17"/>
      <c r="X809" s="17"/>
      <c r="Y809" s="17"/>
      <c r="Z809" s="19" t="s">
        <v>46</v>
      </c>
      <c r="AA809" s="24">
        <v>1356.83</v>
      </c>
      <c r="AB809" s="24">
        <v>0</v>
      </c>
      <c r="AC809" s="24">
        <v>0</v>
      </c>
      <c r="AD809" s="24">
        <v>0</v>
      </c>
      <c r="AE809" s="24">
        <v>0</v>
      </c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>
        <v>1308.49</v>
      </c>
      <c r="AQ809" s="24">
        <v>0</v>
      </c>
      <c r="AR809" s="24">
        <v>0</v>
      </c>
      <c r="AS809" s="24">
        <v>0</v>
      </c>
      <c r="AT809" s="24">
        <v>0</v>
      </c>
      <c r="AU809" s="24">
        <v>1308.49</v>
      </c>
      <c r="AV809" s="11">
        <v>0</v>
      </c>
      <c r="AW809" s="11">
        <v>0</v>
      </c>
      <c r="AX809" s="11">
        <v>0</v>
      </c>
      <c r="AY809" s="11">
        <v>0</v>
      </c>
      <c r="AZ809" s="10" t="s">
        <v>46</v>
      </c>
    </row>
    <row r="810" spans="1:52" ht="93.75" customHeight="1">
      <c r="A810" s="10" t="s">
        <v>48</v>
      </c>
      <c r="B810" s="16"/>
      <c r="C810" s="16" t="s">
        <v>103</v>
      </c>
      <c r="D810" s="16"/>
      <c r="E810" s="16" t="s">
        <v>47</v>
      </c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 t="s">
        <v>49</v>
      </c>
      <c r="U810" s="16"/>
      <c r="V810" s="17"/>
      <c r="W810" s="17"/>
      <c r="X810" s="17"/>
      <c r="Y810" s="17"/>
      <c r="Z810" s="19" t="s">
        <v>48</v>
      </c>
      <c r="AA810" s="24">
        <v>1256.83</v>
      </c>
      <c r="AB810" s="24">
        <v>0</v>
      </c>
      <c r="AC810" s="24">
        <v>0</v>
      </c>
      <c r="AD810" s="24">
        <v>0</v>
      </c>
      <c r="AE810" s="24">
        <v>0</v>
      </c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>
        <v>1208.49</v>
      </c>
      <c r="AQ810" s="24">
        <v>0</v>
      </c>
      <c r="AR810" s="24">
        <v>0</v>
      </c>
      <c r="AS810" s="24">
        <v>0</v>
      </c>
      <c r="AT810" s="24">
        <v>0</v>
      </c>
      <c r="AU810" s="24">
        <v>1208.49</v>
      </c>
      <c r="AV810" s="11">
        <v>0</v>
      </c>
      <c r="AW810" s="11">
        <v>0</v>
      </c>
      <c r="AX810" s="11">
        <v>0</v>
      </c>
      <c r="AY810" s="11">
        <v>0</v>
      </c>
      <c r="AZ810" s="10" t="s">
        <v>48</v>
      </c>
    </row>
    <row r="811" spans="1:52" ht="51.4" customHeight="1">
      <c r="A811" s="10" t="s">
        <v>50</v>
      </c>
      <c r="B811" s="16"/>
      <c r="C811" s="16" t="s">
        <v>103</v>
      </c>
      <c r="D811" s="16"/>
      <c r="E811" s="16" t="s">
        <v>47</v>
      </c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 t="s">
        <v>51</v>
      </c>
      <c r="U811" s="16"/>
      <c r="V811" s="17"/>
      <c r="W811" s="17"/>
      <c r="X811" s="17"/>
      <c r="Y811" s="17"/>
      <c r="Z811" s="19" t="s">
        <v>50</v>
      </c>
      <c r="AA811" s="24">
        <v>100</v>
      </c>
      <c r="AB811" s="24">
        <v>0</v>
      </c>
      <c r="AC811" s="24">
        <v>0</v>
      </c>
      <c r="AD811" s="24">
        <v>0</v>
      </c>
      <c r="AE811" s="24">
        <v>0</v>
      </c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>
        <v>100</v>
      </c>
      <c r="AQ811" s="24">
        <v>0</v>
      </c>
      <c r="AR811" s="24">
        <v>0</v>
      </c>
      <c r="AS811" s="24">
        <v>0</v>
      </c>
      <c r="AT811" s="24">
        <v>0</v>
      </c>
      <c r="AU811" s="24">
        <v>100</v>
      </c>
      <c r="AV811" s="11">
        <v>0</v>
      </c>
      <c r="AW811" s="11">
        <v>0</v>
      </c>
      <c r="AX811" s="11">
        <v>0</v>
      </c>
      <c r="AY811" s="11">
        <v>0</v>
      </c>
      <c r="AZ811" s="10" t="s">
        <v>50</v>
      </c>
    </row>
    <row r="812" spans="1:52" ht="17.25" customHeight="1">
      <c r="A812" s="10" t="s">
        <v>121</v>
      </c>
      <c r="B812" s="16"/>
      <c r="C812" s="16" t="s">
        <v>103</v>
      </c>
      <c r="D812" s="16"/>
      <c r="E812" s="16" t="s">
        <v>122</v>
      </c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7"/>
      <c r="W812" s="17"/>
      <c r="X812" s="17"/>
      <c r="Y812" s="17"/>
      <c r="Z812" s="19" t="s">
        <v>121</v>
      </c>
      <c r="AA812" s="24">
        <v>9.4</v>
      </c>
      <c r="AB812" s="24">
        <v>0</v>
      </c>
      <c r="AC812" s="24">
        <v>0</v>
      </c>
      <c r="AD812" s="24">
        <v>0</v>
      </c>
      <c r="AE812" s="24">
        <v>0</v>
      </c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>
        <v>10</v>
      </c>
      <c r="AQ812" s="24">
        <v>0</v>
      </c>
      <c r="AR812" s="24">
        <v>0</v>
      </c>
      <c r="AS812" s="24">
        <v>0</v>
      </c>
      <c r="AT812" s="24">
        <v>0</v>
      </c>
      <c r="AU812" s="24">
        <v>0</v>
      </c>
      <c r="AV812" s="11">
        <v>0</v>
      </c>
      <c r="AW812" s="11">
        <v>0</v>
      </c>
      <c r="AX812" s="11">
        <v>0</v>
      </c>
      <c r="AY812" s="11">
        <v>0</v>
      </c>
      <c r="AZ812" s="10" t="s">
        <v>121</v>
      </c>
    </row>
    <row r="813" spans="1:52" ht="20.25" customHeight="1">
      <c r="A813" s="10" t="s">
        <v>641</v>
      </c>
      <c r="B813" s="16"/>
      <c r="C813" s="16" t="s">
        <v>103</v>
      </c>
      <c r="D813" s="16"/>
      <c r="E813" s="16" t="s">
        <v>642</v>
      </c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7"/>
      <c r="W813" s="17"/>
      <c r="X813" s="17"/>
      <c r="Y813" s="17"/>
      <c r="Z813" s="19" t="s">
        <v>641</v>
      </c>
      <c r="AA813" s="24">
        <v>9.4</v>
      </c>
      <c r="AB813" s="24">
        <v>0</v>
      </c>
      <c r="AC813" s="24">
        <v>0</v>
      </c>
      <c r="AD813" s="24">
        <v>0</v>
      </c>
      <c r="AE813" s="24">
        <v>0</v>
      </c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>
        <v>10</v>
      </c>
      <c r="AQ813" s="24">
        <v>0</v>
      </c>
      <c r="AR813" s="24">
        <v>0</v>
      </c>
      <c r="AS813" s="24">
        <v>0</v>
      </c>
      <c r="AT813" s="24">
        <v>0</v>
      </c>
      <c r="AU813" s="24">
        <v>0</v>
      </c>
      <c r="AV813" s="11">
        <v>0</v>
      </c>
      <c r="AW813" s="11">
        <v>0</v>
      </c>
      <c r="AX813" s="11">
        <v>0</v>
      </c>
      <c r="AY813" s="11">
        <v>0</v>
      </c>
      <c r="AZ813" s="10" t="s">
        <v>641</v>
      </c>
    </row>
    <row r="814" spans="1:52" ht="51.4" customHeight="1">
      <c r="A814" s="10" t="s">
        <v>50</v>
      </c>
      <c r="B814" s="16"/>
      <c r="C814" s="16" t="s">
        <v>103</v>
      </c>
      <c r="D814" s="16"/>
      <c r="E814" s="16" t="s">
        <v>642</v>
      </c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 t="s">
        <v>51</v>
      </c>
      <c r="U814" s="16"/>
      <c r="V814" s="17"/>
      <c r="W814" s="17"/>
      <c r="X814" s="17"/>
      <c r="Y814" s="17"/>
      <c r="Z814" s="19" t="s">
        <v>50</v>
      </c>
      <c r="AA814" s="24">
        <v>9.4</v>
      </c>
      <c r="AB814" s="24">
        <v>0</v>
      </c>
      <c r="AC814" s="24">
        <v>0</v>
      </c>
      <c r="AD814" s="24">
        <v>0</v>
      </c>
      <c r="AE814" s="24">
        <v>0</v>
      </c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>
        <v>10</v>
      </c>
      <c r="AQ814" s="24">
        <v>0</v>
      </c>
      <c r="AR814" s="24">
        <v>0</v>
      </c>
      <c r="AS814" s="24">
        <v>0</v>
      </c>
      <c r="AT814" s="24">
        <v>0</v>
      </c>
      <c r="AU814" s="24">
        <v>0</v>
      </c>
      <c r="AV814" s="11">
        <v>0</v>
      </c>
      <c r="AW814" s="11">
        <v>0</v>
      </c>
      <c r="AX814" s="11">
        <v>0</v>
      </c>
      <c r="AY814" s="11">
        <v>0</v>
      </c>
      <c r="AZ814" s="10" t="s">
        <v>50</v>
      </c>
    </row>
    <row r="815" spans="1:52" ht="18" customHeight="1">
      <c r="A815" s="10" t="s">
        <v>102</v>
      </c>
      <c r="B815" s="16"/>
      <c r="C815" s="16" t="s">
        <v>174</v>
      </c>
      <c r="D815" s="16"/>
      <c r="E815" s="16" t="s">
        <v>104</v>
      </c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7"/>
      <c r="W815" s="17"/>
      <c r="X815" s="17"/>
      <c r="Y815" s="17"/>
      <c r="Z815" s="19" t="s">
        <v>102</v>
      </c>
      <c r="AA815" s="24">
        <v>23.2</v>
      </c>
      <c r="AB815" s="24">
        <v>0</v>
      </c>
      <c r="AC815" s="24">
        <v>0</v>
      </c>
      <c r="AD815" s="24">
        <v>0</v>
      </c>
      <c r="AE815" s="24">
        <v>0</v>
      </c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>
        <v>0</v>
      </c>
      <c r="AQ815" s="24">
        <v>0</v>
      </c>
      <c r="AR815" s="24">
        <v>0</v>
      </c>
      <c r="AS815" s="24">
        <v>0</v>
      </c>
      <c r="AT815" s="24">
        <v>0</v>
      </c>
      <c r="AU815" s="24">
        <v>0</v>
      </c>
      <c r="AV815" s="11">
        <v>0</v>
      </c>
      <c r="AW815" s="11">
        <v>0</v>
      </c>
      <c r="AX815" s="11">
        <v>0</v>
      </c>
      <c r="AY815" s="11">
        <v>0</v>
      </c>
      <c r="AZ815" s="10" t="s">
        <v>102</v>
      </c>
    </row>
    <row r="816" spans="1:52" ht="63.75" customHeight="1">
      <c r="A816" s="10" t="s">
        <v>136</v>
      </c>
      <c r="B816" s="16"/>
      <c r="C816" s="16" t="s">
        <v>174</v>
      </c>
      <c r="D816" s="16"/>
      <c r="E816" s="16" t="s">
        <v>137</v>
      </c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7"/>
      <c r="W816" s="17"/>
      <c r="X816" s="17"/>
      <c r="Y816" s="17"/>
      <c r="Z816" s="19" t="s">
        <v>136</v>
      </c>
      <c r="AA816" s="24">
        <v>23.2</v>
      </c>
      <c r="AB816" s="24">
        <v>0</v>
      </c>
      <c r="AC816" s="24">
        <v>0</v>
      </c>
      <c r="AD816" s="24">
        <v>0</v>
      </c>
      <c r="AE816" s="24">
        <v>0</v>
      </c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>
        <v>0</v>
      </c>
      <c r="AQ816" s="24">
        <v>0</v>
      </c>
      <c r="AR816" s="24">
        <v>0</v>
      </c>
      <c r="AS816" s="24">
        <v>0</v>
      </c>
      <c r="AT816" s="24">
        <v>0</v>
      </c>
      <c r="AU816" s="24">
        <v>0</v>
      </c>
      <c r="AV816" s="11">
        <v>0</v>
      </c>
      <c r="AW816" s="11">
        <v>0</v>
      </c>
      <c r="AX816" s="11">
        <v>0</v>
      </c>
      <c r="AY816" s="11">
        <v>0</v>
      </c>
      <c r="AZ816" s="10" t="s">
        <v>136</v>
      </c>
    </row>
    <row r="817" spans="1:52" ht="112.5" customHeight="1">
      <c r="A817" s="10" t="s">
        <v>138</v>
      </c>
      <c r="B817" s="16"/>
      <c r="C817" s="16" t="s">
        <v>174</v>
      </c>
      <c r="D817" s="16"/>
      <c r="E817" s="16" t="s">
        <v>139</v>
      </c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7"/>
      <c r="W817" s="17"/>
      <c r="X817" s="17"/>
      <c r="Y817" s="17"/>
      <c r="Z817" s="19" t="s">
        <v>138</v>
      </c>
      <c r="AA817" s="24">
        <v>23.2</v>
      </c>
      <c r="AB817" s="24">
        <v>0</v>
      </c>
      <c r="AC817" s="24">
        <v>0</v>
      </c>
      <c r="AD817" s="24">
        <v>0</v>
      </c>
      <c r="AE817" s="24">
        <v>0</v>
      </c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>
        <v>0</v>
      </c>
      <c r="AQ817" s="24">
        <v>0</v>
      </c>
      <c r="AR817" s="24">
        <v>0</v>
      </c>
      <c r="AS817" s="24">
        <v>0</v>
      </c>
      <c r="AT817" s="24">
        <v>0</v>
      </c>
      <c r="AU817" s="24">
        <v>0</v>
      </c>
      <c r="AV817" s="11">
        <v>0</v>
      </c>
      <c r="AW817" s="11">
        <v>0</v>
      </c>
      <c r="AX817" s="11">
        <v>0</v>
      </c>
      <c r="AY817" s="11">
        <v>0</v>
      </c>
      <c r="AZ817" s="10" t="s">
        <v>138</v>
      </c>
    </row>
    <row r="818" spans="1:52" ht="51.75" customHeight="1">
      <c r="A818" s="10" t="s">
        <v>175</v>
      </c>
      <c r="B818" s="16"/>
      <c r="C818" s="16" t="s">
        <v>174</v>
      </c>
      <c r="D818" s="16"/>
      <c r="E818" s="16" t="s">
        <v>176</v>
      </c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7"/>
      <c r="W818" s="17"/>
      <c r="X818" s="17"/>
      <c r="Y818" s="17"/>
      <c r="Z818" s="19" t="s">
        <v>175</v>
      </c>
      <c r="AA818" s="24">
        <v>23.2</v>
      </c>
      <c r="AB818" s="24">
        <v>0</v>
      </c>
      <c r="AC818" s="24">
        <v>0</v>
      </c>
      <c r="AD818" s="24">
        <v>0</v>
      </c>
      <c r="AE818" s="24">
        <v>0</v>
      </c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>
        <v>0</v>
      </c>
      <c r="AQ818" s="24">
        <v>0</v>
      </c>
      <c r="AR818" s="24">
        <v>0</v>
      </c>
      <c r="AS818" s="24">
        <v>0</v>
      </c>
      <c r="AT818" s="24">
        <v>0</v>
      </c>
      <c r="AU818" s="24">
        <v>0</v>
      </c>
      <c r="AV818" s="11">
        <v>0</v>
      </c>
      <c r="AW818" s="11">
        <v>0</v>
      </c>
      <c r="AX818" s="11">
        <v>0</v>
      </c>
      <c r="AY818" s="11">
        <v>0</v>
      </c>
      <c r="AZ818" s="10" t="s">
        <v>175</v>
      </c>
    </row>
    <row r="819" spans="1:52" ht="33" customHeight="1">
      <c r="A819" s="10" t="s">
        <v>177</v>
      </c>
      <c r="B819" s="16"/>
      <c r="C819" s="16" t="s">
        <v>174</v>
      </c>
      <c r="D819" s="16"/>
      <c r="E819" s="16" t="s">
        <v>178</v>
      </c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7"/>
      <c r="W819" s="17"/>
      <c r="X819" s="17"/>
      <c r="Y819" s="17"/>
      <c r="Z819" s="19" t="s">
        <v>177</v>
      </c>
      <c r="AA819" s="24">
        <v>23.2</v>
      </c>
      <c r="AB819" s="24">
        <v>0</v>
      </c>
      <c r="AC819" s="24">
        <v>0</v>
      </c>
      <c r="AD819" s="24">
        <v>0</v>
      </c>
      <c r="AE819" s="24">
        <v>0</v>
      </c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>
        <v>0</v>
      </c>
      <c r="AQ819" s="24">
        <v>0</v>
      </c>
      <c r="AR819" s="24">
        <v>0</v>
      </c>
      <c r="AS819" s="24">
        <v>0</v>
      </c>
      <c r="AT819" s="24">
        <v>0</v>
      </c>
      <c r="AU819" s="24">
        <v>0</v>
      </c>
      <c r="AV819" s="11">
        <v>0</v>
      </c>
      <c r="AW819" s="11">
        <v>0</v>
      </c>
      <c r="AX819" s="11">
        <v>0</v>
      </c>
      <c r="AY819" s="11">
        <v>0</v>
      </c>
      <c r="AZ819" s="10" t="s">
        <v>177</v>
      </c>
    </row>
    <row r="820" spans="1:52" ht="51.4" customHeight="1">
      <c r="A820" s="10" t="s">
        <v>50</v>
      </c>
      <c r="B820" s="16"/>
      <c r="C820" s="16" t="s">
        <v>174</v>
      </c>
      <c r="D820" s="16"/>
      <c r="E820" s="16" t="s">
        <v>178</v>
      </c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 t="s">
        <v>51</v>
      </c>
      <c r="U820" s="16"/>
      <c r="V820" s="17"/>
      <c r="W820" s="17"/>
      <c r="X820" s="17"/>
      <c r="Y820" s="17"/>
      <c r="Z820" s="19" t="s">
        <v>50</v>
      </c>
      <c r="AA820" s="24">
        <v>23.2</v>
      </c>
      <c r="AB820" s="24">
        <v>0</v>
      </c>
      <c r="AC820" s="24">
        <v>0</v>
      </c>
      <c r="AD820" s="24">
        <v>0</v>
      </c>
      <c r="AE820" s="24">
        <v>0</v>
      </c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>
        <v>0</v>
      </c>
      <c r="AQ820" s="24">
        <v>0</v>
      </c>
      <c r="AR820" s="24">
        <v>0</v>
      </c>
      <c r="AS820" s="24">
        <v>0</v>
      </c>
      <c r="AT820" s="24">
        <v>0</v>
      </c>
      <c r="AU820" s="24">
        <v>0</v>
      </c>
      <c r="AV820" s="11">
        <v>0</v>
      </c>
      <c r="AW820" s="11">
        <v>0</v>
      </c>
      <c r="AX820" s="11">
        <v>0</v>
      </c>
      <c r="AY820" s="11">
        <v>0</v>
      </c>
      <c r="AZ820" s="10" t="s">
        <v>50</v>
      </c>
    </row>
    <row r="821" spans="1:52" ht="18" customHeight="1">
      <c r="A821" s="10" t="s">
        <v>102</v>
      </c>
      <c r="B821" s="16"/>
      <c r="C821" s="16" t="s">
        <v>354</v>
      </c>
      <c r="D821" s="16"/>
      <c r="E821" s="16" t="s">
        <v>189</v>
      </c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7"/>
      <c r="W821" s="17"/>
      <c r="X821" s="17"/>
      <c r="Y821" s="17"/>
      <c r="Z821" s="19" t="s">
        <v>102</v>
      </c>
      <c r="AA821" s="24">
        <v>543.73332000000005</v>
      </c>
      <c r="AB821" s="24">
        <v>0</v>
      </c>
      <c r="AC821" s="24">
        <v>0</v>
      </c>
      <c r="AD821" s="24">
        <v>0</v>
      </c>
      <c r="AE821" s="24">
        <v>0</v>
      </c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>
        <v>0</v>
      </c>
      <c r="AQ821" s="24">
        <v>0</v>
      </c>
      <c r="AR821" s="24">
        <v>0</v>
      </c>
      <c r="AS821" s="24">
        <v>0</v>
      </c>
      <c r="AT821" s="24">
        <v>0</v>
      </c>
      <c r="AU821" s="24">
        <v>0</v>
      </c>
      <c r="AV821" s="11">
        <v>0</v>
      </c>
      <c r="AW821" s="11">
        <v>0</v>
      </c>
      <c r="AX821" s="11">
        <v>0</v>
      </c>
      <c r="AY821" s="11">
        <v>0</v>
      </c>
      <c r="AZ821" s="10" t="s">
        <v>102</v>
      </c>
    </row>
    <row r="822" spans="1:52" ht="51.4" customHeight="1">
      <c r="A822" s="10" t="s">
        <v>355</v>
      </c>
      <c r="B822" s="16"/>
      <c r="C822" s="16" t="s">
        <v>354</v>
      </c>
      <c r="D822" s="16"/>
      <c r="E822" s="16" t="s">
        <v>356</v>
      </c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7"/>
      <c r="W822" s="17"/>
      <c r="X822" s="17"/>
      <c r="Y822" s="17"/>
      <c r="Z822" s="19" t="s">
        <v>355</v>
      </c>
      <c r="AA822" s="24">
        <v>543.73332000000005</v>
      </c>
      <c r="AB822" s="24">
        <v>0</v>
      </c>
      <c r="AC822" s="24">
        <v>0</v>
      </c>
      <c r="AD822" s="24">
        <v>0</v>
      </c>
      <c r="AE822" s="24">
        <v>0</v>
      </c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>
        <v>0</v>
      </c>
      <c r="AQ822" s="24">
        <v>0</v>
      </c>
      <c r="AR822" s="24">
        <v>0</v>
      </c>
      <c r="AS822" s="24">
        <v>0</v>
      </c>
      <c r="AT822" s="24">
        <v>0</v>
      </c>
      <c r="AU822" s="24">
        <v>0</v>
      </c>
      <c r="AV822" s="11">
        <v>0</v>
      </c>
      <c r="AW822" s="11">
        <v>0</v>
      </c>
      <c r="AX822" s="11">
        <v>0</v>
      </c>
      <c r="AY822" s="11">
        <v>0</v>
      </c>
      <c r="AZ822" s="10" t="s">
        <v>355</v>
      </c>
    </row>
    <row r="823" spans="1:52" ht="34.15" customHeight="1">
      <c r="A823" s="10" t="s">
        <v>357</v>
      </c>
      <c r="B823" s="16"/>
      <c r="C823" s="16" t="s">
        <v>354</v>
      </c>
      <c r="D823" s="16"/>
      <c r="E823" s="16" t="s">
        <v>358</v>
      </c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7"/>
      <c r="W823" s="17"/>
      <c r="X823" s="17"/>
      <c r="Y823" s="17"/>
      <c r="Z823" s="19" t="s">
        <v>357</v>
      </c>
      <c r="AA823" s="24">
        <v>543.73332000000005</v>
      </c>
      <c r="AB823" s="24">
        <v>0</v>
      </c>
      <c r="AC823" s="24">
        <v>0</v>
      </c>
      <c r="AD823" s="24">
        <v>0</v>
      </c>
      <c r="AE823" s="24">
        <v>0</v>
      </c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>
        <v>0</v>
      </c>
      <c r="AQ823" s="24">
        <v>0</v>
      </c>
      <c r="AR823" s="24">
        <v>0</v>
      </c>
      <c r="AS823" s="24">
        <v>0</v>
      </c>
      <c r="AT823" s="24">
        <v>0</v>
      </c>
      <c r="AU823" s="24">
        <v>0</v>
      </c>
      <c r="AV823" s="11">
        <v>0</v>
      </c>
      <c r="AW823" s="11">
        <v>0</v>
      </c>
      <c r="AX823" s="11">
        <v>0</v>
      </c>
      <c r="AY823" s="11">
        <v>0</v>
      </c>
      <c r="AZ823" s="10" t="s">
        <v>357</v>
      </c>
    </row>
    <row r="824" spans="1:52" ht="33.75" customHeight="1">
      <c r="A824" s="10" t="s">
        <v>359</v>
      </c>
      <c r="B824" s="16"/>
      <c r="C824" s="16" t="s">
        <v>354</v>
      </c>
      <c r="D824" s="16"/>
      <c r="E824" s="16" t="s">
        <v>360</v>
      </c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7"/>
      <c r="W824" s="17"/>
      <c r="X824" s="17"/>
      <c r="Y824" s="17"/>
      <c r="Z824" s="19" t="s">
        <v>359</v>
      </c>
      <c r="AA824" s="24">
        <v>543.73332000000005</v>
      </c>
      <c r="AB824" s="24">
        <v>0</v>
      </c>
      <c r="AC824" s="24">
        <v>0</v>
      </c>
      <c r="AD824" s="24">
        <v>0</v>
      </c>
      <c r="AE824" s="24">
        <v>0</v>
      </c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>
        <v>0</v>
      </c>
      <c r="AQ824" s="24">
        <v>0</v>
      </c>
      <c r="AR824" s="24">
        <v>0</v>
      </c>
      <c r="AS824" s="24">
        <v>0</v>
      </c>
      <c r="AT824" s="24">
        <v>0</v>
      </c>
      <c r="AU824" s="24">
        <v>0</v>
      </c>
      <c r="AV824" s="11">
        <v>0</v>
      </c>
      <c r="AW824" s="11">
        <v>0</v>
      </c>
      <c r="AX824" s="11">
        <v>0</v>
      </c>
      <c r="AY824" s="11">
        <v>0</v>
      </c>
      <c r="AZ824" s="10" t="s">
        <v>359</v>
      </c>
    </row>
    <row r="825" spans="1:52" ht="36" customHeight="1">
      <c r="A825" s="10" t="s">
        <v>361</v>
      </c>
      <c r="B825" s="16"/>
      <c r="C825" s="16" t="s">
        <v>354</v>
      </c>
      <c r="D825" s="16"/>
      <c r="E825" s="16" t="s">
        <v>362</v>
      </c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7"/>
      <c r="W825" s="17"/>
      <c r="X825" s="17"/>
      <c r="Y825" s="17"/>
      <c r="Z825" s="19" t="s">
        <v>361</v>
      </c>
      <c r="AA825" s="24">
        <v>543.73332000000005</v>
      </c>
      <c r="AB825" s="24">
        <v>0</v>
      </c>
      <c r="AC825" s="24">
        <v>0</v>
      </c>
      <c r="AD825" s="24">
        <v>0</v>
      </c>
      <c r="AE825" s="24">
        <v>0</v>
      </c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>
        <v>0</v>
      </c>
      <c r="AQ825" s="24">
        <v>0</v>
      </c>
      <c r="AR825" s="24">
        <v>0</v>
      </c>
      <c r="AS825" s="24">
        <v>0</v>
      </c>
      <c r="AT825" s="24">
        <v>0</v>
      </c>
      <c r="AU825" s="24">
        <v>0</v>
      </c>
      <c r="AV825" s="11">
        <v>0</v>
      </c>
      <c r="AW825" s="11">
        <v>0</v>
      </c>
      <c r="AX825" s="11">
        <v>0</v>
      </c>
      <c r="AY825" s="11">
        <v>0</v>
      </c>
      <c r="AZ825" s="10" t="s">
        <v>361</v>
      </c>
    </row>
    <row r="826" spans="1:52" ht="51.4" customHeight="1">
      <c r="A826" s="10" t="s">
        <v>50</v>
      </c>
      <c r="B826" s="16"/>
      <c r="C826" s="16" t="s">
        <v>354</v>
      </c>
      <c r="D826" s="16"/>
      <c r="E826" s="16" t="s">
        <v>362</v>
      </c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 t="s">
        <v>51</v>
      </c>
      <c r="U826" s="16"/>
      <c r="V826" s="17"/>
      <c r="W826" s="17"/>
      <c r="X826" s="17"/>
      <c r="Y826" s="17"/>
      <c r="Z826" s="19" t="s">
        <v>50</v>
      </c>
      <c r="AA826" s="24">
        <v>543.73332000000005</v>
      </c>
      <c r="AB826" s="24">
        <v>0</v>
      </c>
      <c r="AC826" s="24">
        <v>0</v>
      </c>
      <c r="AD826" s="24">
        <v>0</v>
      </c>
      <c r="AE826" s="24">
        <v>0</v>
      </c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>
        <v>0</v>
      </c>
      <c r="AQ826" s="24">
        <v>0</v>
      </c>
      <c r="AR826" s="24">
        <v>0</v>
      </c>
      <c r="AS826" s="24">
        <v>0</v>
      </c>
      <c r="AT826" s="24">
        <v>0</v>
      </c>
      <c r="AU826" s="24">
        <v>0</v>
      </c>
      <c r="AV826" s="11">
        <v>0</v>
      </c>
      <c r="AW826" s="11">
        <v>0</v>
      </c>
      <c r="AX826" s="11">
        <v>0</v>
      </c>
      <c r="AY826" s="11">
        <v>0</v>
      </c>
      <c r="AZ826" s="10" t="s">
        <v>50</v>
      </c>
    </row>
    <row r="827" spans="1:52" ht="18" customHeight="1">
      <c r="A827" s="10" t="s">
        <v>102</v>
      </c>
      <c r="B827" s="16"/>
      <c r="C827" s="16" t="s">
        <v>255</v>
      </c>
      <c r="D827" s="16"/>
      <c r="E827" s="16" t="s">
        <v>189</v>
      </c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7"/>
      <c r="W827" s="17"/>
      <c r="X827" s="17"/>
      <c r="Y827" s="17"/>
      <c r="Z827" s="19" t="s">
        <v>102</v>
      </c>
      <c r="AA827" s="24">
        <v>6995.5</v>
      </c>
      <c r="AB827" s="24">
        <v>0</v>
      </c>
      <c r="AC827" s="24">
        <v>3500</v>
      </c>
      <c r="AD827" s="24">
        <v>0</v>
      </c>
      <c r="AE827" s="24">
        <v>0</v>
      </c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>
        <v>6127.68</v>
      </c>
      <c r="AQ827" s="24">
        <v>0</v>
      </c>
      <c r="AR827" s="24">
        <v>2351</v>
      </c>
      <c r="AS827" s="24">
        <v>2351</v>
      </c>
      <c r="AT827" s="24">
        <v>0</v>
      </c>
      <c r="AU827" s="24">
        <v>1425.68</v>
      </c>
      <c r="AV827" s="11">
        <v>0</v>
      </c>
      <c r="AW827" s="11">
        <v>0</v>
      </c>
      <c r="AX827" s="11">
        <v>0</v>
      </c>
      <c r="AY827" s="11">
        <v>0</v>
      </c>
      <c r="AZ827" s="10" t="s">
        <v>102</v>
      </c>
    </row>
    <row r="828" spans="1:52" ht="80.25" customHeight="1">
      <c r="A828" s="10" t="s">
        <v>190</v>
      </c>
      <c r="B828" s="16"/>
      <c r="C828" s="16" t="s">
        <v>255</v>
      </c>
      <c r="D828" s="16"/>
      <c r="E828" s="16" t="s">
        <v>191</v>
      </c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7"/>
      <c r="W828" s="17"/>
      <c r="X828" s="17"/>
      <c r="Y828" s="17"/>
      <c r="Z828" s="19" t="s">
        <v>190</v>
      </c>
      <c r="AA828" s="24">
        <v>6995.5</v>
      </c>
      <c r="AB828" s="24">
        <v>0</v>
      </c>
      <c r="AC828" s="24">
        <v>3500</v>
      </c>
      <c r="AD828" s="24">
        <v>0</v>
      </c>
      <c r="AE828" s="24">
        <v>0</v>
      </c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>
        <v>6127.68</v>
      </c>
      <c r="AQ828" s="24">
        <v>0</v>
      </c>
      <c r="AR828" s="24">
        <v>2351</v>
      </c>
      <c r="AS828" s="24">
        <v>2351</v>
      </c>
      <c r="AT828" s="24">
        <v>0</v>
      </c>
      <c r="AU828" s="24">
        <v>1425.68</v>
      </c>
      <c r="AV828" s="11">
        <v>0</v>
      </c>
      <c r="AW828" s="11">
        <v>0</v>
      </c>
      <c r="AX828" s="11">
        <v>0</v>
      </c>
      <c r="AY828" s="11">
        <v>0</v>
      </c>
      <c r="AZ828" s="10" t="s">
        <v>190</v>
      </c>
    </row>
    <row r="829" spans="1:52" ht="34.15" customHeight="1">
      <c r="A829" s="10" t="s">
        <v>256</v>
      </c>
      <c r="B829" s="16"/>
      <c r="C829" s="16" t="s">
        <v>255</v>
      </c>
      <c r="D829" s="16"/>
      <c r="E829" s="16" t="s">
        <v>257</v>
      </c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7"/>
      <c r="W829" s="17"/>
      <c r="X829" s="17"/>
      <c r="Y829" s="17"/>
      <c r="Z829" s="19" t="s">
        <v>256</v>
      </c>
      <c r="AA829" s="24">
        <v>6995.5</v>
      </c>
      <c r="AB829" s="24">
        <v>0</v>
      </c>
      <c r="AC829" s="24">
        <v>3500</v>
      </c>
      <c r="AD829" s="24">
        <v>0</v>
      </c>
      <c r="AE829" s="24">
        <v>0</v>
      </c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>
        <v>6127.68</v>
      </c>
      <c r="AQ829" s="24">
        <v>0</v>
      </c>
      <c r="AR829" s="24">
        <v>2351</v>
      </c>
      <c r="AS829" s="24">
        <v>2351</v>
      </c>
      <c r="AT829" s="24">
        <v>0</v>
      </c>
      <c r="AU829" s="24">
        <v>1425.68</v>
      </c>
      <c r="AV829" s="11">
        <v>0</v>
      </c>
      <c r="AW829" s="11">
        <v>0</v>
      </c>
      <c r="AX829" s="11">
        <v>0</v>
      </c>
      <c r="AY829" s="11">
        <v>0</v>
      </c>
      <c r="AZ829" s="10" t="s">
        <v>256</v>
      </c>
    </row>
    <row r="830" spans="1:52" ht="34.15" customHeight="1">
      <c r="A830" s="10" t="s">
        <v>258</v>
      </c>
      <c r="B830" s="16"/>
      <c r="C830" s="16" t="s">
        <v>255</v>
      </c>
      <c r="D830" s="16"/>
      <c r="E830" s="16" t="s">
        <v>259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7"/>
      <c r="W830" s="17"/>
      <c r="X830" s="17"/>
      <c r="Y830" s="17"/>
      <c r="Z830" s="19" t="s">
        <v>258</v>
      </c>
      <c r="AA830" s="24">
        <v>6995.5</v>
      </c>
      <c r="AB830" s="24">
        <v>0</v>
      </c>
      <c r="AC830" s="24">
        <v>3500</v>
      </c>
      <c r="AD830" s="24">
        <v>0</v>
      </c>
      <c r="AE830" s="24">
        <v>0</v>
      </c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>
        <v>6127.68</v>
      </c>
      <c r="AQ830" s="24">
        <v>0</v>
      </c>
      <c r="AR830" s="24">
        <v>2351</v>
      </c>
      <c r="AS830" s="24">
        <v>2351</v>
      </c>
      <c r="AT830" s="24">
        <v>0</v>
      </c>
      <c r="AU830" s="24">
        <v>1425.68</v>
      </c>
      <c r="AV830" s="11">
        <v>0</v>
      </c>
      <c r="AW830" s="11">
        <v>0</v>
      </c>
      <c r="AX830" s="11">
        <v>0</v>
      </c>
      <c r="AY830" s="11">
        <v>0</v>
      </c>
      <c r="AZ830" s="10" t="s">
        <v>258</v>
      </c>
    </row>
    <row r="831" spans="1:52" ht="33" customHeight="1">
      <c r="A831" s="10" t="s">
        <v>635</v>
      </c>
      <c r="B831" s="16"/>
      <c r="C831" s="16" t="s">
        <v>255</v>
      </c>
      <c r="D831" s="16"/>
      <c r="E831" s="16" t="s">
        <v>636</v>
      </c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7"/>
      <c r="W831" s="17"/>
      <c r="X831" s="17"/>
      <c r="Y831" s="17"/>
      <c r="Z831" s="19" t="s">
        <v>635</v>
      </c>
      <c r="AA831" s="24">
        <v>3495.5</v>
      </c>
      <c r="AB831" s="24">
        <v>0</v>
      </c>
      <c r="AC831" s="24">
        <v>0</v>
      </c>
      <c r="AD831" s="24">
        <v>0</v>
      </c>
      <c r="AE831" s="24">
        <v>0</v>
      </c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>
        <v>1425.68</v>
      </c>
      <c r="AQ831" s="24">
        <v>0</v>
      </c>
      <c r="AR831" s="24">
        <v>0</v>
      </c>
      <c r="AS831" s="24">
        <v>0</v>
      </c>
      <c r="AT831" s="24">
        <v>0</v>
      </c>
      <c r="AU831" s="24">
        <v>1425.68</v>
      </c>
      <c r="AV831" s="11">
        <v>0</v>
      </c>
      <c r="AW831" s="11">
        <v>0</v>
      </c>
      <c r="AX831" s="11">
        <v>0</v>
      </c>
      <c r="AY831" s="11">
        <v>0</v>
      </c>
      <c r="AZ831" s="10" t="s">
        <v>635</v>
      </c>
    </row>
    <row r="832" spans="1:52" ht="51.4" customHeight="1">
      <c r="A832" s="10" t="s">
        <v>50</v>
      </c>
      <c r="B832" s="16"/>
      <c r="C832" s="16" t="s">
        <v>255</v>
      </c>
      <c r="D832" s="16"/>
      <c r="E832" s="16" t="s">
        <v>636</v>
      </c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 t="s">
        <v>51</v>
      </c>
      <c r="U832" s="16"/>
      <c r="V832" s="17"/>
      <c r="W832" s="17"/>
      <c r="X832" s="17"/>
      <c r="Y832" s="17"/>
      <c r="Z832" s="19" t="s">
        <v>50</v>
      </c>
      <c r="AA832" s="24">
        <v>3495.5</v>
      </c>
      <c r="AB832" s="24">
        <v>0</v>
      </c>
      <c r="AC832" s="24">
        <v>0</v>
      </c>
      <c r="AD832" s="24">
        <v>0</v>
      </c>
      <c r="AE832" s="24">
        <v>0</v>
      </c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>
        <v>1425.68</v>
      </c>
      <c r="AQ832" s="24">
        <v>0</v>
      </c>
      <c r="AR832" s="24">
        <v>0</v>
      </c>
      <c r="AS832" s="24">
        <v>0</v>
      </c>
      <c r="AT832" s="24">
        <v>0</v>
      </c>
      <c r="AU832" s="24">
        <v>1425.68</v>
      </c>
      <c r="AV832" s="11">
        <v>0</v>
      </c>
      <c r="AW832" s="11">
        <v>0</v>
      </c>
      <c r="AX832" s="11">
        <v>0</v>
      </c>
      <c r="AY832" s="11">
        <v>0</v>
      </c>
      <c r="AZ832" s="10" t="s">
        <v>50</v>
      </c>
    </row>
    <row r="833" spans="1:52" ht="51.4" customHeight="1">
      <c r="A833" s="10" t="s">
        <v>260</v>
      </c>
      <c r="B833" s="16"/>
      <c r="C833" s="16" t="s">
        <v>255</v>
      </c>
      <c r="D833" s="16"/>
      <c r="E833" s="16" t="s">
        <v>261</v>
      </c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7"/>
      <c r="W833" s="17"/>
      <c r="X833" s="17"/>
      <c r="Y833" s="17"/>
      <c r="Z833" s="19" t="s">
        <v>260</v>
      </c>
      <c r="AA833" s="24">
        <v>3500</v>
      </c>
      <c r="AB833" s="24">
        <v>0</v>
      </c>
      <c r="AC833" s="24">
        <v>3500</v>
      </c>
      <c r="AD833" s="24">
        <v>0</v>
      </c>
      <c r="AE833" s="24">
        <v>0</v>
      </c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>
        <v>4702</v>
      </c>
      <c r="AQ833" s="24">
        <v>0</v>
      </c>
      <c r="AR833" s="24">
        <v>2351</v>
      </c>
      <c r="AS833" s="24">
        <v>2351</v>
      </c>
      <c r="AT833" s="24">
        <v>0</v>
      </c>
      <c r="AU833" s="24">
        <v>0</v>
      </c>
      <c r="AV833" s="11">
        <v>0</v>
      </c>
      <c r="AW833" s="11">
        <v>0</v>
      </c>
      <c r="AX833" s="11">
        <v>0</v>
      </c>
      <c r="AY833" s="11">
        <v>0</v>
      </c>
      <c r="AZ833" s="10" t="s">
        <v>260</v>
      </c>
    </row>
    <row r="834" spans="1:52" ht="51.4" customHeight="1">
      <c r="A834" s="10" t="s">
        <v>50</v>
      </c>
      <c r="B834" s="16"/>
      <c r="C834" s="16" t="s">
        <v>255</v>
      </c>
      <c r="D834" s="16"/>
      <c r="E834" s="16" t="s">
        <v>261</v>
      </c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 t="s">
        <v>51</v>
      </c>
      <c r="U834" s="16"/>
      <c r="V834" s="17"/>
      <c r="W834" s="17"/>
      <c r="X834" s="17"/>
      <c r="Y834" s="17"/>
      <c r="Z834" s="19" t="s">
        <v>50</v>
      </c>
      <c r="AA834" s="24">
        <v>3500</v>
      </c>
      <c r="AB834" s="24">
        <v>0</v>
      </c>
      <c r="AC834" s="24">
        <v>3500</v>
      </c>
      <c r="AD834" s="24">
        <v>0</v>
      </c>
      <c r="AE834" s="24">
        <v>0</v>
      </c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>
        <v>4702</v>
      </c>
      <c r="AQ834" s="24">
        <v>0</v>
      </c>
      <c r="AR834" s="24">
        <v>2351</v>
      </c>
      <c r="AS834" s="24">
        <v>2351</v>
      </c>
      <c r="AT834" s="24">
        <v>0</v>
      </c>
      <c r="AU834" s="24">
        <v>0</v>
      </c>
      <c r="AV834" s="11">
        <v>0</v>
      </c>
      <c r="AW834" s="11">
        <v>0</v>
      </c>
      <c r="AX834" s="11">
        <v>0</v>
      </c>
      <c r="AY834" s="11">
        <v>0</v>
      </c>
      <c r="AZ834" s="10" t="s">
        <v>50</v>
      </c>
    </row>
    <row r="835" spans="1:52" ht="15" customHeight="1">
      <c r="A835" s="10" t="s">
        <v>102</v>
      </c>
      <c r="B835" s="16"/>
      <c r="C835" s="16" t="s">
        <v>255</v>
      </c>
      <c r="D835" s="16"/>
      <c r="E835" s="16" t="s">
        <v>104</v>
      </c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7"/>
      <c r="W835" s="17"/>
      <c r="X835" s="17"/>
      <c r="Y835" s="17"/>
      <c r="Z835" s="19" t="s">
        <v>102</v>
      </c>
      <c r="AA835" s="24">
        <v>3001</v>
      </c>
      <c r="AB835" s="24">
        <v>1533.51</v>
      </c>
      <c r="AC835" s="24">
        <v>567.19000000000005</v>
      </c>
      <c r="AD835" s="24">
        <v>900.3</v>
      </c>
      <c r="AE835" s="24">
        <v>0</v>
      </c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>
        <v>0</v>
      </c>
      <c r="AQ835" s="24">
        <v>0</v>
      </c>
      <c r="AR835" s="24">
        <v>0</v>
      </c>
      <c r="AS835" s="24">
        <v>0</v>
      </c>
      <c r="AT835" s="24">
        <v>0</v>
      </c>
      <c r="AU835" s="24">
        <v>0</v>
      </c>
      <c r="AV835" s="11">
        <v>0</v>
      </c>
      <c r="AW835" s="11">
        <v>0</v>
      </c>
      <c r="AX835" s="11">
        <v>0</v>
      </c>
      <c r="AY835" s="11">
        <v>0</v>
      </c>
      <c r="AZ835" s="10" t="s">
        <v>102</v>
      </c>
    </row>
    <row r="836" spans="1:52" ht="48" customHeight="1">
      <c r="A836" s="10" t="s">
        <v>240</v>
      </c>
      <c r="B836" s="16"/>
      <c r="C836" s="16" t="s">
        <v>255</v>
      </c>
      <c r="D836" s="16"/>
      <c r="E836" s="16" t="s">
        <v>241</v>
      </c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7"/>
      <c r="W836" s="17"/>
      <c r="X836" s="17"/>
      <c r="Y836" s="17"/>
      <c r="Z836" s="19" t="s">
        <v>240</v>
      </c>
      <c r="AA836" s="24">
        <v>3001</v>
      </c>
      <c r="AB836" s="24">
        <v>1533.51</v>
      </c>
      <c r="AC836" s="24">
        <v>567.19000000000005</v>
      </c>
      <c r="AD836" s="24">
        <v>900.3</v>
      </c>
      <c r="AE836" s="24">
        <v>0</v>
      </c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>
        <v>0</v>
      </c>
      <c r="AQ836" s="24">
        <v>0</v>
      </c>
      <c r="AR836" s="24">
        <v>0</v>
      </c>
      <c r="AS836" s="24">
        <v>0</v>
      </c>
      <c r="AT836" s="24">
        <v>0</v>
      </c>
      <c r="AU836" s="24">
        <v>0</v>
      </c>
      <c r="AV836" s="11">
        <v>0</v>
      </c>
      <c r="AW836" s="11">
        <v>0</v>
      </c>
      <c r="AX836" s="11">
        <v>0</v>
      </c>
      <c r="AY836" s="11">
        <v>0</v>
      </c>
      <c r="AZ836" s="10" t="s">
        <v>240</v>
      </c>
    </row>
    <row r="837" spans="1:52" ht="52.5" customHeight="1">
      <c r="A837" s="10" t="s">
        <v>242</v>
      </c>
      <c r="B837" s="16"/>
      <c r="C837" s="16" t="s">
        <v>255</v>
      </c>
      <c r="D837" s="16"/>
      <c r="E837" s="16" t="s">
        <v>243</v>
      </c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7"/>
      <c r="W837" s="17"/>
      <c r="X837" s="17"/>
      <c r="Y837" s="17"/>
      <c r="Z837" s="19" t="s">
        <v>242</v>
      </c>
      <c r="AA837" s="24">
        <v>3001</v>
      </c>
      <c r="AB837" s="24">
        <v>1533.51</v>
      </c>
      <c r="AC837" s="24">
        <v>567.19000000000005</v>
      </c>
      <c r="AD837" s="24">
        <v>900.3</v>
      </c>
      <c r="AE837" s="24">
        <v>0</v>
      </c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>
        <v>0</v>
      </c>
      <c r="AQ837" s="24">
        <v>0</v>
      </c>
      <c r="AR837" s="24">
        <v>0</v>
      </c>
      <c r="AS837" s="24">
        <v>0</v>
      </c>
      <c r="AT837" s="24">
        <v>0</v>
      </c>
      <c r="AU837" s="24">
        <v>0</v>
      </c>
      <c r="AV837" s="11">
        <v>0</v>
      </c>
      <c r="AW837" s="11">
        <v>0</v>
      </c>
      <c r="AX837" s="11">
        <v>0</v>
      </c>
      <c r="AY837" s="11">
        <v>0</v>
      </c>
      <c r="AZ837" s="10" t="s">
        <v>242</v>
      </c>
    </row>
    <row r="838" spans="1:52" ht="51.75" customHeight="1">
      <c r="A838" s="10" t="s">
        <v>244</v>
      </c>
      <c r="B838" s="16"/>
      <c r="C838" s="16" t="s">
        <v>255</v>
      </c>
      <c r="D838" s="16"/>
      <c r="E838" s="16" t="s">
        <v>245</v>
      </c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7"/>
      <c r="W838" s="17"/>
      <c r="X838" s="17"/>
      <c r="Y838" s="17"/>
      <c r="Z838" s="19" t="s">
        <v>244</v>
      </c>
      <c r="AA838" s="24">
        <v>3001</v>
      </c>
      <c r="AB838" s="24">
        <v>1533.51</v>
      </c>
      <c r="AC838" s="24">
        <v>567.19000000000005</v>
      </c>
      <c r="AD838" s="24">
        <v>900.3</v>
      </c>
      <c r="AE838" s="24">
        <v>0</v>
      </c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>
        <v>0</v>
      </c>
      <c r="AQ838" s="24">
        <v>0</v>
      </c>
      <c r="AR838" s="24">
        <v>0</v>
      </c>
      <c r="AS838" s="24">
        <v>0</v>
      </c>
      <c r="AT838" s="24">
        <v>0</v>
      </c>
      <c r="AU838" s="24">
        <v>0</v>
      </c>
      <c r="AV838" s="11">
        <v>0</v>
      </c>
      <c r="AW838" s="11">
        <v>0</v>
      </c>
      <c r="AX838" s="11">
        <v>0</v>
      </c>
      <c r="AY838" s="11">
        <v>0</v>
      </c>
      <c r="AZ838" s="10" t="s">
        <v>244</v>
      </c>
    </row>
    <row r="839" spans="1:52" ht="17.25" customHeight="1">
      <c r="A839" s="10" t="s">
        <v>262</v>
      </c>
      <c r="B839" s="16"/>
      <c r="C839" s="16" t="s">
        <v>255</v>
      </c>
      <c r="D839" s="16"/>
      <c r="E839" s="16" t="s">
        <v>263</v>
      </c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7"/>
      <c r="W839" s="17"/>
      <c r="X839" s="17"/>
      <c r="Y839" s="17"/>
      <c r="Z839" s="19" t="s">
        <v>262</v>
      </c>
      <c r="AA839" s="24">
        <v>3001</v>
      </c>
      <c r="AB839" s="24">
        <v>1533.51</v>
      </c>
      <c r="AC839" s="24">
        <v>567.19000000000005</v>
      </c>
      <c r="AD839" s="24">
        <v>900.3</v>
      </c>
      <c r="AE839" s="24">
        <v>0</v>
      </c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>
        <v>0</v>
      </c>
      <c r="AQ839" s="24">
        <v>0</v>
      </c>
      <c r="AR839" s="24">
        <v>0</v>
      </c>
      <c r="AS839" s="24">
        <v>0</v>
      </c>
      <c r="AT839" s="24">
        <v>0</v>
      </c>
      <c r="AU839" s="24">
        <v>0</v>
      </c>
      <c r="AV839" s="11">
        <v>0</v>
      </c>
      <c r="AW839" s="11">
        <v>0</v>
      </c>
      <c r="AX839" s="11">
        <v>0</v>
      </c>
      <c r="AY839" s="11">
        <v>0</v>
      </c>
      <c r="AZ839" s="10" t="s">
        <v>262</v>
      </c>
    </row>
    <row r="840" spans="1:52" ht="51.4" customHeight="1">
      <c r="A840" s="10" t="s">
        <v>50</v>
      </c>
      <c r="B840" s="16"/>
      <c r="C840" s="16" t="s">
        <v>255</v>
      </c>
      <c r="D840" s="16"/>
      <c r="E840" s="16" t="s">
        <v>263</v>
      </c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 t="s">
        <v>51</v>
      </c>
      <c r="U840" s="16"/>
      <c r="V840" s="17"/>
      <c r="W840" s="17"/>
      <c r="X840" s="17"/>
      <c r="Y840" s="17"/>
      <c r="Z840" s="19" t="s">
        <v>50</v>
      </c>
      <c r="AA840" s="24">
        <v>3001</v>
      </c>
      <c r="AB840" s="24">
        <v>1533.51</v>
      </c>
      <c r="AC840" s="24">
        <v>567.19000000000005</v>
      </c>
      <c r="AD840" s="24">
        <v>900.3</v>
      </c>
      <c r="AE840" s="24">
        <v>0</v>
      </c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>
        <v>0</v>
      </c>
      <c r="AQ840" s="24">
        <v>0</v>
      </c>
      <c r="AR840" s="24">
        <v>0</v>
      </c>
      <c r="AS840" s="24">
        <v>0</v>
      </c>
      <c r="AT840" s="24">
        <v>0</v>
      </c>
      <c r="AU840" s="24">
        <v>0</v>
      </c>
      <c r="AV840" s="11">
        <v>0</v>
      </c>
      <c r="AW840" s="11">
        <v>0</v>
      </c>
      <c r="AX840" s="11">
        <v>0</v>
      </c>
      <c r="AY840" s="11">
        <v>0</v>
      </c>
      <c r="AZ840" s="10" t="s">
        <v>50</v>
      </c>
    </row>
    <row r="841" spans="1:52" ht="51.4" customHeight="1">
      <c r="A841" s="10" t="s">
        <v>41</v>
      </c>
      <c r="B841" s="16"/>
      <c r="C841" s="16" t="s">
        <v>255</v>
      </c>
      <c r="D841" s="16"/>
      <c r="E841" s="16" t="s">
        <v>43</v>
      </c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7"/>
      <c r="W841" s="17"/>
      <c r="X841" s="17"/>
      <c r="Y841" s="17"/>
      <c r="Z841" s="19" t="s">
        <v>41</v>
      </c>
      <c r="AA841" s="24">
        <v>4007.1592000000001</v>
      </c>
      <c r="AB841" s="24">
        <v>0</v>
      </c>
      <c r="AC841" s="24">
        <v>3606.44328</v>
      </c>
      <c r="AD841" s="24">
        <v>400.71591999999998</v>
      </c>
      <c r="AE841" s="24">
        <v>0</v>
      </c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>
        <v>0</v>
      </c>
      <c r="AQ841" s="24">
        <v>0</v>
      </c>
      <c r="AR841" s="24">
        <v>0</v>
      </c>
      <c r="AS841" s="24">
        <v>0</v>
      </c>
      <c r="AT841" s="24">
        <v>0</v>
      </c>
      <c r="AU841" s="24">
        <v>0</v>
      </c>
      <c r="AV841" s="11">
        <v>0</v>
      </c>
      <c r="AW841" s="11">
        <v>0</v>
      </c>
      <c r="AX841" s="11">
        <v>0</v>
      </c>
      <c r="AY841" s="11">
        <v>0</v>
      </c>
      <c r="AZ841" s="10" t="s">
        <v>41</v>
      </c>
    </row>
    <row r="842" spans="1:52" ht="16.5" customHeight="1">
      <c r="A842" s="10" t="s">
        <v>121</v>
      </c>
      <c r="B842" s="16"/>
      <c r="C842" s="16" t="s">
        <v>255</v>
      </c>
      <c r="D842" s="16"/>
      <c r="E842" s="16" t="s">
        <v>122</v>
      </c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7"/>
      <c r="W842" s="17"/>
      <c r="X842" s="17"/>
      <c r="Y842" s="17"/>
      <c r="Z842" s="19" t="s">
        <v>121</v>
      </c>
      <c r="AA842" s="24">
        <v>4007.1592000000001</v>
      </c>
      <c r="AB842" s="24">
        <v>0</v>
      </c>
      <c r="AC842" s="24">
        <v>3606.44328</v>
      </c>
      <c r="AD842" s="24">
        <v>400.71591999999998</v>
      </c>
      <c r="AE842" s="24">
        <v>0</v>
      </c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>
        <v>0</v>
      </c>
      <c r="AQ842" s="24">
        <v>0</v>
      </c>
      <c r="AR842" s="24">
        <v>0</v>
      </c>
      <c r="AS842" s="24">
        <v>0</v>
      </c>
      <c r="AT842" s="24">
        <v>0</v>
      </c>
      <c r="AU842" s="24">
        <v>0</v>
      </c>
      <c r="AV842" s="11">
        <v>0</v>
      </c>
      <c r="AW842" s="11">
        <v>0</v>
      </c>
      <c r="AX842" s="11">
        <v>0</v>
      </c>
      <c r="AY842" s="11">
        <v>0</v>
      </c>
      <c r="AZ842" s="10" t="s">
        <v>121</v>
      </c>
    </row>
    <row r="843" spans="1:52" ht="19.5" customHeight="1">
      <c r="A843" s="10" t="s">
        <v>641</v>
      </c>
      <c r="B843" s="16"/>
      <c r="C843" s="16" t="s">
        <v>255</v>
      </c>
      <c r="D843" s="16"/>
      <c r="E843" s="16" t="s">
        <v>642</v>
      </c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7"/>
      <c r="W843" s="17"/>
      <c r="X843" s="17"/>
      <c r="Y843" s="17"/>
      <c r="Z843" s="19" t="s">
        <v>641</v>
      </c>
      <c r="AA843" s="24">
        <v>4007.1592000000001</v>
      </c>
      <c r="AB843" s="24">
        <v>0</v>
      </c>
      <c r="AC843" s="24">
        <v>3606.44328</v>
      </c>
      <c r="AD843" s="24">
        <v>400.71591999999998</v>
      </c>
      <c r="AE843" s="24">
        <v>0</v>
      </c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>
        <v>0</v>
      </c>
      <c r="AQ843" s="24">
        <v>0</v>
      </c>
      <c r="AR843" s="24">
        <v>0</v>
      </c>
      <c r="AS843" s="24">
        <v>0</v>
      </c>
      <c r="AT843" s="24">
        <v>0</v>
      </c>
      <c r="AU843" s="24">
        <v>0</v>
      </c>
      <c r="AV843" s="11">
        <v>0</v>
      </c>
      <c r="AW843" s="11">
        <v>0</v>
      </c>
      <c r="AX843" s="11">
        <v>0</v>
      </c>
      <c r="AY843" s="11">
        <v>0</v>
      </c>
      <c r="AZ843" s="10" t="s">
        <v>641</v>
      </c>
    </row>
    <row r="844" spans="1:52" ht="51.4" customHeight="1">
      <c r="A844" s="10" t="s">
        <v>50</v>
      </c>
      <c r="B844" s="16"/>
      <c r="C844" s="16" t="s">
        <v>255</v>
      </c>
      <c r="D844" s="16"/>
      <c r="E844" s="16" t="s">
        <v>642</v>
      </c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 t="s">
        <v>51</v>
      </c>
      <c r="U844" s="16"/>
      <c r="V844" s="17"/>
      <c r="W844" s="17"/>
      <c r="X844" s="17"/>
      <c r="Y844" s="17"/>
      <c r="Z844" s="19" t="s">
        <v>50</v>
      </c>
      <c r="AA844" s="24">
        <v>4007.1592000000001</v>
      </c>
      <c r="AB844" s="24">
        <v>0</v>
      </c>
      <c r="AC844" s="24">
        <v>3606.44328</v>
      </c>
      <c r="AD844" s="24">
        <v>400.71591999999998</v>
      </c>
      <c r="AE844" s="24">
        <v>0</v>
      </c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>
        <v>0</v>
      </c>
      <c r="AQ844" s="24">
        <v>0</v>
      </c>
      <c r="AR844" s="24">
        <v>0</v>
      </c>
      <c r="AS844" s="24">
        <v>0</v>
      </c>
      <c r="AT844" s="24">
        <v>0</v>
      </c>
      <c r="AU844" s="24">
        <v>0</v>
      </c>
      <c r="AV844" s="11">
        <v>0</v>
      </c>
      <c r="AW844" s="11">
        <v>0</v>
      </c>
      <c r="AX844" s="11">
        <v>0</v>
      </c>
      <c r="AY844" s="11">
        <v>0</v>
      </c>
      <c r="AZ844" s="10" t="s">
        <v>50</v>
      </c>
    </row>
    <row r="845" spans="1:52" ht="15.75" customHeight="1">
      <c r="A845" s="10" t="s">
        <v>102</v>
      </c>
      <c r="B845" s="16"/>
      <c r="C845" s="16" t="s">
        <v>384</v>
      </c>
      <c r="D845" s="16"/>
      <c r="E845" s="16" t="s">
        <v>189</v>
      </c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7"/>
      <c r="W845" s="17"/>
      <c r="X845" s="17"/>
      <c r="Y845" s="17"/>
      <c r="Z845" s="19" t="s">
        <v>102</v>
      </c>
      <c r="AA845" s="24">
        <v>11604.04</v>
      </c>
      <c r="AB845" s="24">
        <v>0</v>
      </c>
      <c r="AC845" s="24">
        <v>0</v>
      </c>
      <c r="AD845" s="24">
        <v>0</v>
      </c>
      <c r="AE845" s="24">
        <v>0</v>
      </c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>
        <v>0</v>
      </c>
      <c r="AQ845" s="24">
        <v>0</v>
      </c>
      <c r="AR845" s="24">
        <v>0</v>
      </c>
      <c r="AS845" s="24">
        <v>0</v>
      </c>
      <c r="AT845" s="24">
        <v>0</v>
      </c>
      <c r="AU845" s="24">
        <v>0</v>
      </c>
      <c r="AV845" s="11">
        <v>0</v>
      </c>
      <c r="AW845" s="11">
        <v>0</v>
      </c>
      <c r="AX845" s="11">
        <v>0</v>
      </c>
      <c r="AY845" s="11">
        <v>0</v>
      </c>
      <c r="AZ845" s="10" t="s">
        <v>102</v>
      </c>
    </row>
    <row r="846" spans="1:52" ht="81" customHeight="1">
      <c r="A846" s="10" t="s">
        <v>190</v>
      </c>
      <c r="B846" s="16"/>
      <c r="C846" s="16" t="s">
        <v>384</v>
      </c>
      <c r="D846" s="16"/>
      <c r="E846" s="16" t="s">
        <v>191</v>
      </c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7"/>
      <c r="W846" s="17"/>
      <c r="X846" s="17"/>
      <c r="Y846" s="17"/>
      <c r="Z846" s="19" t="s">
        <v>190</v>
      </c>
      <c r="AA846" s="24">
        <v>11604.04</v>
      </c>
      <c r="AB846" s="24">
        <v>0</v>
      </c>
      <c r="AC846" s="24">
        <v>0</v>
      </c>
      <c r="AD846" s="24">
        <v>0</v>
      </c>
      <c r="AE846" s="24">
        <v>0</v>
      </c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>
        <v>0</v>
      </c>
      <c r="AQ846" s="24">
        <v>0</v>
      </c>
      <c r="AR846" s="24">
        <v>0</v>
      </c>
      <c r="AS846" s="24">
        <v>0</v>
      </c>
      <c r="AT846" s="24">
        <v>0</v>
      </c>
      <c r="AU846" s="24">
        <v>0</v>
      </c>
      <c r="AV846" s="11">
        <v>0</v>
      </c>
      <c r="AW846" s="11">
        <v>0</v>
      </c>
      <c r="AX846" s="11">
        <v>0</v>
      </c>
      <c r="AY846" s="11">
        <v>0</v>
      </c>
      <c r="AZ846" s="10" t="s">
        <v>190</v>
      </c>
    </row>
    <row r="847" spans="1:52" ht="34.15" customHeight="1">
      <c r="A847" s="10" t="s">
        <v>256</v>
      </c>
      <c r="B847" s="16"/>
      <c r="C847" s="16" t="s">
        <v>384</v>
      </c>
      <c r="D847" s="16"/>
      <c r="E847" s="16" t="s">
        <v>257</v>
      </c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7"/>
      <c r="W847" s="17"/>
      <c r="X847" s="17"/>
      <c r="Y847" s="17"/>
      <c r="Z847" s="19" t="s">
        <v>256</v>
      </c>
      <c r="AA847" s="24">
        <v>11604.04</v>
      </c>
      <c r="AB847" s="24">
        <v>0</v>
      </c>
      <c r="AC847" s="24">
        <v>0</v>
      </c>
      <c r="AD847" s="24">
        <v>0</v>
      </c>
      <c r="AE847" s="24">
        <v>0</v>
      </c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>
        <v>0</v>
      </c>
      <c r="AQ847" s="24">
        <v>0</v>
      </c>
      <c r="AR847" s="24">
        <v>0</v>
      </c>
      <c r="AS847" s="24">
        <v>0</v>
      </c>
      <c r="AT847" s="24">
        <v>0</v>
      </c>
      <c r="AU847" s="24">
        <v>0</v>
      </c>
      <c r="AV847" s="11">
        <v>0</v>
      </c>
      <c r="AW847" s="11">
        <v>0</v>
      </c>
      <c r="AX847" s="11">
        <v>0</v>
      </c>
      <c r="AY847" s="11">
        <v>0</v>
      </c>
      <c r="AZ847" s="10" t="s">
        <v>256</v>
      </c>
    </row>
    <row r="848" spans="1:52" ht="34.15" customHeight="1">
      <c r="A848" s="10" t="s">
        <v>258</v>
      </c>
      <c r="B848" s="16"/>
      <c r="C848" s="16" t="s">
        <v>384</v>
      </c>
      <c r="D848" s="16"/>
      <c r="E848" s="16" t="s">
        <v>259</v>
      </c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7"/>
      <c r="W848" s="17"/>
      <c r="X848" s="17"/>
      <c r="Y848" s="17"/>
      <c r="Z848" s="19" t="s">
        <v>258</v>
      </c>
      <c r="AA848" s="24">
        <v>11604.04</v>
      </c>
      <c r="AB848" s="24">
        <v>0</v>
      </c>
      <c r="AC848" s="24">
        <v>0</v>
      </c>
      <c r="AD848" s="24">
        <v>0</v>
      </c>
      <c r="AE848" s="24">
        <v>0</v>
      </c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>
        <v>0</v>
      </c>
      <c r="AQ848" s="24">
        <v>0</v>
      </c>
      <c r="AR848" s="24">
        <v>0</v>
      </c>
      <c r="AS848" s="24">
        <v>0</v>
      </c>
      <c r="AT848" s="24">
        <v>0</v>
      </c>
      <c r="AU848" s="24">
        <v>0</v>
      </c>
      <c r="AV848" s="11">
        <v>0</v>
      </c>
      <c r="AW848" s="11">
        <v>0</v>
      </c>
      <c r="AX848" s="11">
        <v>0</v>
      </c>
      <c r="AY848" s="11">
        <v>0</v>
      </c>
      <c r="AZ848" s="10" t="s">
        <v>258</v>
      </c>
    </row>
    <row r="849" spans="1:52" ht="18" customHeight="1">
      <c r="A849" s="10" t="s">
        <v>133</v>
      </c>
      <c r="B849" s="16"/>
      <c r="C849" s="16" t="s">
        <v>384</v>
      </c>
      <c r="D849" s="16"/>
      <c r="E849" s="16" t="s">
        <v>385</v>
      </c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7"/>
      <c r="W849" s="17"/>
      <c r="X849" s="17"/>
      <c r="Y849" s="17"/>
      <c r="Z849" s="19" t="s">
        <v>133</v>
      </c>
      <c r="AA849" s="24">
        <v>11604.04</v>
      </c>
      <c r="AB849" s="24">
        <v>0</v>
      </c>
      <c r="AC849" s="24">
        <v>0</v>
      </c>
      <c r="AD849" s="24">
        <v>0</v>
      </c>
      <c r="AE849" s="24">
        <v>0</v>
      </c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>
        <v>0</v>
      </c>
      <c r="AQ849" s="24">
        <v>0</v>
      </c>
      <c r="AR849" s="24">
        <v>0</v>
      </c>
      <c r="AS849" s="24">
        <v>0</v>
      </c>
      <c r="AT849" s="24">
        <v>0</v>
      </c>
      <c r="AU849" s="24">
        <v>0</v>
      </c>
      <c r="AV849" s="11">
        <v>0</v>
      </c>
      <c r="AW849" s="11">
        <v>0</v>
      </c>
      <c r="AX849" s="11">
        <v>0</v>
      </c>
      <c r="AY849" s="11">
        <v>0</v>
      </c>
      <c r="AZ849" s="10" t="s">
        <v>133</v>
      </c>
    </row>
    <row r="850" spans="1:52" ht="101.25" customHeight="1">
      <c r="A850" s="10" t="s">
        <v>48</v>
      </c>
      <c r="B850" s="16"/>
      <c r="C850" s="16" t="s">
        <v>384</v>
      </c>
      <c r="D850" s="16"/>
      <c r="E850" s="16" t="s">
        <v>385</v>
      </c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 t="s">
        <v>49</v>
      </c>
      <c r="U850" s="16"/>
      <c r="V850" s="17"/>
      <c r="W850" s="17"/>
      <c r="X850" s="17"/>
      <c r="Y850" s="17"/>
      <c r="Z850" s="19" t="s">
        <v>48</v>
      </c>
      <c r="AA850" s="24">
        <v>10399.5</v>
      </c>
      <c r="AB850" s="24">
        <v>0</v>
      </c>
      <c r="AC850" s="24">
        <v>0</v>
      </c>
      <c r="AD850" s="24">
        <v>0</v>
      </c>
      <c r="AE850" s="24">
        <v>0</v>
      </c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>
        <v>0</v>
      </c>
      <c r="AQ850" s="24">
        <v>0</v>
      </c>
      <c r="AR850" s="24">
        <v>0</v>
      </c>
      <c r="AS850" s="24">
        <v>0</v>
      </c>
      <c r="AT850" s="24">
        <v>0</v>
      </c>
      <c r="AU850" s="24">
        <v>0</v>
      </c>
      <c r="AV850" s="11">
        <v>0</v>
      </c>
      <c r="AW850" s="11">
        <v>0</v>
      </c>
      <c r="AX850" s="11">
        <v>0</v>
      </c>
      <c r="AY850" s="11">
        <v>0</v>
      </c>
      <c r="AZ850" s="10" t="s">
        <v>48</v>
      </c>
    </row>
    <row r="851" spans="1:52" ht="51.4" customHeight="1">
      <c r="A851" s="10" t="s">
        <v>50</v>
      </c>
      <c r="B851" s="16"/>
      <c r="C851" s="16" t="s">
        <v>384</v>
      </c>
      <c r="D851" s="16"/>
      <c r="E851" s="16" t="s">
        <v>385</v>
      </c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 t="s">
        <v>51</v>
      </c>
      <c r="U851" s="16"/>
      <c r="V851" s="17"/>
      <c r="W851" s="17"/>
      <c r="X851" s="17"/>
      <c r="Y851" s="17"/>
      <c r="Z851" s="19" t="s">
        <v>50</v>
      </c>
      <c r="AA851" s="24">
        <v>1158.54</v>
      </c>
      <c r="AB851" s="24">
        <v>0</v>
      </c>
      <c r="AC851" s="24">
        <v>0</v>
      </c>
      <c r="AD851" s="24">
        <v>0</v>
      </c>
      <c r="AE851" s="24">
        <v>0</v>
      </c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>
        <v>0</v>
      </c>
      <c r="AQ851" s="24">
        <v>0</v>
      </c>
      <c r="AR851" s="24">
        <v>0</v>
      </c>
      <c r="AS851" s="24">
        <v>0</v>
      </c>
      <c r="AT851" s="24">
        <v>0</v>
      </c>
      <c r="AU851" s="24">
        <v>0</v>
      </c>
      <c r="AV851" s="11">
        <v>0</v>
      </c>
      <c r="AW851" s="11">
        <v>0</v>
      </c>
      <c r="AX851" s="11">
        <v>0</v>
      </c>
      <c r="AY851" s="11">
        <v>0</v>
      </c>
      <c r="AZ851" s="10" t="s">
        <v>50</v>
      </c>
    </row>
    <row r="852" spans="1:52" ht="17.25" customHeight="1">
      <c r="A852" s="10" t="s">
        <v>59</v>
      </c>
      <c r="B852" s="16"/>
      <c r="C852" s="16" t="s">
        <v>384</v>
      </c>
      <c r="D852" s="16"/>
      <c r="E852" s="16" t="s">
        <v>385</v>
      </c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 t="s">
        <v>60</v>
      </c>
      <c r="U852" s="16"/>
      <c r="V852" s="17"/>
      <c r="W852" s="17"/>
      <c r="X852" s="17"/>
      <c r="Y852" s="17"/>
      <c r="Z852" s="19" t="s">
        <v>59</v>
      </c>
      <c r="AA852" s="24">
        <v>46</v>
      </c>
      <c r="AB852" s="24">
        <v>0</v>
      </c>
      <c r="AC852" s="24">
        <v>0</v>
      </c>
      <c r="AD852" s="24">
        <v>0</v>
      </c>
      <c r="AE852" s="24">
        <v>0</v>
      </c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>
        <v>0</v>
      </c>
      <c r="AQ852" s="24">
        <v>0</v>
      </c>
      <c r="AR852" s="24">
        <v>0</v>
      </c>
      <c r="AS852" s="24">
        <v>0</v>
      </c>
      <c r="AT852" s="24">
        <v>0</v>
      </c>
      <c r="AU852" s="24">
        <v>0</v>
      </c>
      <c r="AV852" s="11">
        <v>0</v>
      </c>
      <c r="AW852" s="11">
        <v>0</v>
      </c>
      <c r="AX852" s="11">
        <v>0</v>
      </c>
      <c r="AY852" s="11">
        <v>0</v>
      </c>
      <c r="AZ852" s="10" t="s">
        <v>59</v>
      </c>
    </row>
    <row r="853" spans="1:52" ht="17.100000000000001" customHeight="1">
      <c r="A853" s="13" t="s">
        <v>643</v>
      </c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5"/>
      <c r="W853" s="15"/>
      <c r="X853" s="15"/>
      <c r="Y853" s="15"/>
      <c r="Z853" s="21" t="s">
        <v>643</v>
      </c>
      <c r="AA853" s="23">
        <f>749323.21738-246.28-56.12117-100-30+56.12117</f>
        <v>748946.93738000002</v>
      </c>
      <c r="AB853" s="23">
        <v>70367.676749999999</v>
      </c>
      <c r="AC853" s="23">
        <v>391890.06033000001</v>
      </c>
      <c r="AD853" s="23">
        <v>40559.435669999999</v>
      </c>
      <c r="AE853" s="23">
        <v>0</v>
      </c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>
        <f>644300.95785+3455.86-3455.86</f>
        <v>644300.95785000001</v>
      </c>
      <c r="AQ853" s="23">
        <v>49150.716719999997</v>
      </c>
      <c r="AR853" s="23">
        <v>363356.57036999997</v>
      </c>
      <c r="AS853" s="23">
        <v>31596.748640000002</v>
      </c>
      <c r="AT853" s="23">
        <v>0</v>
      </c>
      <c r="AU853" s="23">
        <f>630217.03681+3701.11-3701.11</f>
        <v>630217.03680999996</v>
      </c>
      <c r="AV853" s="9">
        <v>31081.908670000001</v>
      </c>
      <c r="AW853" s="9">
        <v>343879.80313999997</v>
      </c>
      <c r="AX853" s="9">
        <v>14732.00102</v>
      </c>
      <c r="AY853" s="9">
        <v>0</v>
      </c>
      <c r="AZ853" s="13" t="s">
        <v>643</v>
      </c>
    </row>
    <row r="854" spans="1:52" ht="15"/>
  </sheetData>
  <mergeCells count="43">
    <mergeCell ref="AP4:AU4"/>
    <mergeCell ref="B6:AZ6"/>
    <mergeCell ref="E8:S9"/>
    <mergeCell ref="U8:U9"/>
    <mergeCell ref="AY8:AY9"/>
    <mergeCell ref="AT8:AT9"/>
    <mergeCell ref="AP1:AU1"/>
    <mergeCell ref="AV8:AV9"/>
    <mergeCell ref="AQ8:AQ9"/>
    <mergeCell ref="AS8:AS9"/>
    <mergeCell ref="AP8:AP9"/>
    <mergeCell ref="AP2:AU2"/>
    <mergeCell ref="AP3:AU3"/>
    <mergeCell ref="B8:B9"/>
    <mergeCell ref="Y8:Y9"/>
    <mergeCell ref="D8:D9"/>
    <mergeCell ref="C8:C9"/>
    <mergeCell ref="AZ8:AZ9"/>
    <mergeCell ref="AH8:AH9"/>
    <mergeCell ref="AI8:AI9"/>
    <mergeCell ref="AJ8:AJ9"/>
    <mergeCell ref="AN8:AN9"/>
    <mergeCell ref="V8:V9"/>
    <mergeCell ref="AG8:AG9"/>
    <mergeCell ref="AC8:AC9"/>
    <mergeCell ref="AO8:AO9"/>
    <mergeCell ref="A8:A9"/>
    <mergeCell ref="Z8:Z9"/>
    <mergeCell ref="AK8:AK9"/>
    <mergeCell ref="AF8:AF9"/>
    <mergeCell ref="AA8:AA9"/>
    <mergeCell ref="AE8:AE9"/>
    <mergeCell ref="AB8:AB9"/>
    <mergeCell ref="T8:T9"/>
    <mergeCell ref="AX8:AX9"/>
    <mergeCell ref="AW8:AW9"/>
    <mergeCell ref="AR8:AR9"/>
    <mergeCell ref="AD8:AD9"/>
    <mergeCell ref="W8:W9"/>
    <mergeCell ref="X8:X9"/>
    <mergeCell ref="AU8:AU9"/>
    <mergeCell ref="AL8:AL9"/>
    <mergeCell ref="AM8:AM9"/>
  </mergeCells>
  <phoneticPr fontId="8" type="noConversion"/>
  <pageMargins left="1.1811023622047245" right="0.39370078740157483" top="0.78740157480314965" bottom="0.78740157480314965" header="0.19685039370078741" footer="0.19685039370078741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zemsk2</cp:lastModifiedBy>
  <cp:lastPrinted>2020-11-16T08:09:33Z</cp:lastPrinted>
  <dcterms:created xsi:type="dcterms:W3CDTF">2020-10-11T13:57:13Z</dcterms:created>
  <dcterms:modified xsi:type="dcterms:W3CDTF">2020-11-16T08:10:30Z</dcterms:modified>
</cp:coreProperties>
</file>