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Все года" sheetId="1" r:id="rId1"/>
  </sheets>
  <definedNames>
    <definedName name="_xlnm._FilterDatabase" localSheetId="0" hidden="1">'Все года'!$A$12:$CC$394</definedName>
    <definedName name="_xlnm.Print_Titles" localSheetId="0">'Все года'!$8:$10</definedName>
  </definedNames>
  <calcPr calcId="144525"/>
</workbook>
</file>

<file path=xl/calcChain.xml><?xml version="1.0" encoding="utf-8"?>
<calcChain xmlns="http://schemas.openxmlformats.org/spreadsheetml/2006/main">
  <c r="AM122" i="1" l="1"/>
  <c r="AM28" i="1"/>
  <c r="AM107" i="1"/>
  <c r="AM106" i="1"/>
  <c r="AM395" i="1" l="1"/>
  <c r="AM85" i="1"/>
  <c r="AM84" i="1"/>
  <c r="AM93" i="1"/>
  <c r="AM92" i="1"/>
  <c r="BE152" i="1" l="1"/>
  <c r="AM152" i="1"/>
  <c r="BE151" i="1"/>
  <c r="AM151" i="1"/>
  <c r="AM384" i="1"/>
  <c r="AM383" i="1"/>
  <c r="AM363" i="1"/>
  <c r="AM362" i="1"/>
  <c r="AM346" i="1"/>
  <c r="BW229" i="1"/>
  <c r="BW228" i="1"/>
  <c r="BE229" i="1"/>
  <c r="BE228" i="1"/>
  <c r="AM228" i="1"/>
  <c r="AM97" i="1"/>
  <c r="AM96" i="1"/>
</calcChain>
</file>

<file path=xl/sharedStrings.xml><?xml version="1.0" encoding="utf-8"?>
<sst xmlns="http://schemas.openxmlformats.org/spreadsheetml/2006/main" count="1495" uniqueCount="355">
  <si>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</si>
  <si>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</si>
  <si>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2023-2025 годы</t>
  </si>
  <si>
    <t xml:space="preserve"> (тыс. руб.)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</si>
  <si>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</si>
  <si>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</si>
  <si>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</si>
  <si>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</si>
  <si>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</si>
  <si>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</si>
  <si>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</si>
  <si>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</si>
  <si>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</si>
  <si>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</si>
  <si>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</si>
  <si>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</si>
  <si>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</si>
  <si>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</si>
  <si>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</si>
  <si>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</si>
  <si>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</si>
  <si>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Ведомство</t>
  </si>
  <si>
    <t>КФСР</t>
  </si>
  <si>
    <t>Целевая статья</t>
  </si>
  <si>
    <t>Вид расхода</t>
  </si>
  <si>
    <t>2023 год</t>
  </si>
  <si>
    <t>2023 год (Ф)</t>
  </si>
  <si>
    <t>2023 год (Р)</t>
  </si>
  <si>
    <t>2023 год (М)</t>
  </si>
  <si>
    <t>2023 год (П)</t>
  </si>
  <si>
    <t>2023 год (Т)</t>
  </si>
  <si>
    <t>2024 год</t>
  </si>
  <si>
    <t>2024 год (Ф)</t>
  </si>
  <si>
    <t>2024 год (Р)</t>
  </si>
  <si>
    <t>2024 год (М)</t>
  </si>
  <si>
    <t>2024 год (П)</t>
  </si>
  <si>
    <t>2024 год (Т)</t>
  </si>
  <si>
    <t>2025 год</t>
  </si>
  <si>
    <t>2025 год (Ф)</t>
  </si>
  <si>
    <t>2025 год (Р)</t>
  </si>
  <si>
    <t>2025 год (М)</t>
  </si>
  <si>
    <t>2025 год (П)</t>
  </si>
  <si>
    <t>2025 год (Т)</t>
  </si>
  <si>
    <t>935</t>
  </si>
  <si>
    <t>КОНТРОЛЬНО-СЧЕТНАЯ ПАЛАТА ОРДИНСКОГО МУНИЦИПАЛЬНОГО ОКРУГА</t>
  </si>
  <si>
    <t>01.06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</si>
  <si>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</si>
  <si>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</si>
  <si>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</si>
  <si>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</si>
  <si>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Закупка товаров, работ и услуг для обеспечения государственных (муниципальных) нужд</t>
  </si>
  <si>
    <t>2.0.0</t>
  </si>
  <si>
    <t>Председатель Контрольно-счетной палаты</t>
  </si>
  <si>
    <t>90.1.00.80840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</si>
  <si>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</si>
  <si>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</si>
  <si>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</si>
  <si>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</si>
  <si>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90.1.00.80820</t>
  </si>
  <si>
    <t>12.02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</si>
  <si>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</si>
  <si>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</si>
  <si>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</si>
  <si>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</si>
  <si>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</si>
  <si>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</si>
  <si>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</si>
  <si>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</si>
  <si>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</si>
  <si>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</si>
  <si>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</si>
  <si>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</si>
  <si>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</si>
  <si>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</si>
  <si>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</si>
  <si>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</si>
  <si>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</si>
  <si>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</si>
  <si>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</si>
  <si>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</si>
  <si>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</si>
  <si>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8.0.0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</si>
  <si>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</si>
  <si>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</si>
  <si>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</si>
  <si>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01.13</t>
  </si>
  <si>
    <t>Мероприятия и акции по работе с детьми и молодежью о правильном и здоровом образе жизни</t>
  </si>
  <si>
    <t>37.4.01.80610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</si>
  <si>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</si>
  <si>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</si>
  <si>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</si>
  <si>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</si>
  <si>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</si>
  <si>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</si>
  <si>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</si>
  <si>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</si>
  <si>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Обеспечение деятельности учреждений</t>
  </si>
  <si>
    <t>90.6.00.80260</t>
  </si>
  <si>
    <t>03.09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</si>
  <si>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</si>
  <si>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</si>
  <si>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</si>
  <si>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</si>
  <si>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</si>
  <si>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</si>
  <si>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</si>
  <si>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03.14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</si>
  <si>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</si>
  <si>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</si>
  <si>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</si>
  <si>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</si>
  <si>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</si>
  <si>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</si>
  <si>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</si>
  <si>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3.0.0</t>
  </si>
  <si>
    <t>Профилактика терроризма и экстремизма</t>
  </si>
  <si>
    <t>37.5.01.80650</t>
  </si>
  <si>
    <t>04.12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</si>
  <si>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</si>
  <si>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</si>
  <si>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</si>
  <si>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</si>
  <si>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05.01</t>
  </si>
  <si>
    <t>Разработка проектно-сметной документации</t>
  </si>
  <si>
    <t>21.1.01.80280</t>
  </si>
  <si>
    <t>05.02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</si>
  <si>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</si>
  <si>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</si>
  <si>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</si>
  <si>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4.0.0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</si>
  <si>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</si>
  <si>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</si>
  <si>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</si>
  <si>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</si>
  <si>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</si>
  <si>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</si>
  <si>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</si>
  <si>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</si>
  <si>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90.2.00.SР080</t>
  </si>
  <si>
    <t>05.03</t>
  </si>
  <si>
    <t>Благоустройство сельских территорий</t>
  </si>
  <si>
    <t>35.1.01.L5765</t>
  </si>
  <si>
    <t>08.01</t>
  </si>
  <si>
    <t>32.5.01.80280</t>
  </si>
  <si>
    <t>Разработка научно-проектной документации</t>
  </si>
  <si>
    <t>32.5.01.80440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</si>
  <si>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</si>
  <si>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</si>
  <si>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</si>
  <si>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</si>
  <si>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</si>
  <si>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</si>
  <si>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</si>
  <si>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</si>
  <si>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10.04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</si>
  <si>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</si>
  <si>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</si>
  <si>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</si>
  <si>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</si>
  <si>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11.01</t>
  </si>
  <si>
    <t>Устройство спортивных площадок и их оснащение</t>
  </si>
  <si>
    <t>32.4.02.SФ130</t>
  </si>
  <si>
    <t>Субсидии АНО "Медиацентр "Мой район"</t>
  </si>
  <si>
    <t>90.3.00.82000</t>
  </si>
  <si>
    <t>Предоставление субсидий бюджетным, автономным учреждениям и иным некоммерческим организациям</t>
  </si>
  <si>
    <t>6.0.0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</si>
  <si>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</si>
  <si>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</si>
  <si>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</si>
  <si>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</si>
  <si>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</si>
  <si>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</si>
  <si>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</si>
  <si>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</si>
  <si>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</si>
  <si>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</si>
  <si>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</si>
  <si>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</si>
  <si>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</si>
  <si>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04.09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</si>
  <si>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</si>
  <si>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</si>
  <si>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</si>
  <si>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</si>
  <si>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</si>
  <si>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</si>
  <si>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</si>
  <si>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Обеспечение безопасности дорожного движения</t>
  </si>
  <si>
    <t>22.2.01.80230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</si>
  <si>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</si>
  <si>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</si>
  <si>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</si>
  <si>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</si>
  <si>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</si>
  <si>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</si>
  <si>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</si>
  <si>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</si>
  <si>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</si>
  <si>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</si>
  <si>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</si>
  <si>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</si>
  <si>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06.05</t>
  </si>
  <si>
    <t>Разработка природоохранной документации</t>
  </si>
  <si>
    <t>21.1.03.80740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</si>
  <si>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</si>
  <si>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</si>
  <si>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952</t>
  </si>
  <si>
    <t>УПРАВЛЕНИЕ ОБРАЗОВАНИЯ АДМИНИСТРАЦИИ ОРДИНСКОГО МУНИЦИПАЛЬНОГО ОКРУГА ПЕРМСКОГО КРАЯ</t>
  </si>
  <si>
    <t>Проекты инициативного бюджетирования</t>
  </si>
  <si>
    <t>90.2.00.SP080</t>
  </si>
  <si>
    <t>07.01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</si>
  <si>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</si>
  <si>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</si>
  <si>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</si>
  <si>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</si>
  <si>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</si>
  <si>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</si>
  <si>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</si>
  <si>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</si>
  <si>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</si>
  <si>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</si>
  <si>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</si>
  <si>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</si>
  <si>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</si>
  <si>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</si>
  <si>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07.02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</si>
  <si>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</si>
  <si>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</si>
  <si>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</si>
  <si>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</si>
  <si>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</si>
  <si>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</si>
  <si>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</si>
  <si>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</si>
  <si>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</si>
  <si>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</si>
  <si>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</si>
  <si>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</si>
  <si>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</si>
  <si>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</si>
  <si>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Реализация программы "Комфортный край"</t>
  </si>
  <si>
    <t>31.5.02.SP350</t>
  </si>
  <si>
    <t>07.09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</si>
  <si>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</si>
  <si>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</si>
  <si>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</si>
  <si>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</si>
  <si>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</si>
  <si>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</si>
  <si>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</si>
  <si>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</si>
  <si>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</si>
  <si>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</si>
  <si>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</si>
  <si>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</si>
  <si>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</si>
  <si>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</si>
  <si>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953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</si>
  <si>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</si>
  <si>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04.05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</si>
  <si>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</si>
  <si>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</si>
  <si>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</si>
  <si>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</si>
  <si>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</si>
  <si>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</si>
  <si>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</si>
  <si>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</si>
  <si>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</si>
  <si>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</si>
  <si>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</si>
  <si>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</si>
  <si>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</si>
  <si>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</si>
  <si>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</si>
  <si>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04.08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</si>
  <si>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</si>
  <si>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</si>
  <si>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</si>
  <si>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</si>
  <si>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</si>
  <si>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</si>
  <si>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</si>
  <si>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</si>
  <si>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</si>
  <si>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</si>
  <si>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</si>
  <si>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</si>
  <si>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Проведение акций, направленных на БДД</t>
  </si>
  <si>
    <t>37.6.01.80660</t>
  </si>
  <si>
    <t>90.2.00.SР060</t>
  </si>
  <si>
    <t>07.03</t>
  </si>
  <si>
    <t>Предоставление муниципальной услуги по дополнительному образованию детей</t>
  </si>
  <si>
    <t>32.9.01.80030</t>
  </si>
  <si>
    <t>07.07</t>
  </si>
  <si>
    <t>Реализация мероприятий в сфере молодёжной политики и патриотического воспитания</t>
  </si>
  <si>
    <t>32.6.01.80130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</si>
  <si>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</si>
  <si>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</si>
  <si>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</si>
  <si>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</si>
  <si>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</si>
  <si>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</si>
  <si>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</si>
  <si>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</si>
  <si>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</si>
  <si>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</si>
  <si>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</si>
  <si>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</si>
  <si>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</si>
  <si>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32.5.01.SР350</t>
  </si>
  <si>
    <t>08.04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</si>
  <si>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</si>
  <si>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</si>
  <si>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</si>
  <si>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</si>
  <si>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</si>
  <si>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</si>
  <si>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</si>
  <si>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</si>
  <si>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</si>
  <si>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</si>
  <si>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</si>
  <si>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</si>
  <si>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</si>
  <si>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</si>
  <si>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</si>
  <si>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90.2.00.80550</t>
  </si>
  <si>
    <t>90.2.00.2Н020</t>
  </si>
  <si>
    <t>90.2.00.80260</t>
  </si>
  <si>
    <t>956</t>
  </si>
  <si>
    <t>ОТДЕЛ ИНФРАСТРУКТУРЫ И ЖКХ АДМИНИСТРАЦИИ ОРДИНСКОГО МУНИЦИПАЛЬНОГО ОКРУГА ПЕРМСКОГО КРАЯ</t>
  </si>
  <si>
    <t>Субсидии на возмещение недополученных доходов юридическим лицам, являющимся исполнителями коммунальных услуг</t>
  </si>
  <si>
    <t>21.1.03.80680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</si>
  <si>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</si>
  <si>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</si>
  <si>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</si>
  <si>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</si>
  <si>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</si>
  <si>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</si>
  <si>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21.3.01.SР350</t>
  </si>
  <si>
    <t>05.05</t>
  </si>
  <si>
    <t>957</t>
  </si>
  <si>
    <t>ТЕРРИТОРИАЛЬНОЕ УПРАВЛЕНИЕ АДМИНИСТРАЦИИ ОРДИНСКОГО МУНИЦИПАЛЬНОГО ОКРУГА ПЕРМСКОГО КРАЯ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</si>
  <si>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</si>
  <si>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</si>
  <si>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</si>
  <si>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21.3.01.SP350</t>
  </si>
  <si>
    <t>Реализация мероприятий с участием средств самообложения граждан</t>
  </si>
  <si>
    <t>90.2.00.SP060</t>
  </si>
  <si>
    <t>21.3.01.80260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</si>
  <si>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</si>
  <si>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</si>
  <si>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3</t>
  </si>
  <si>
    <t>от 21.12.2023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</si>
</sst>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8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0" fillId="0" borderId="0" xfId="0" applyFill="1"/>
    <xf numFmtId="4" fontId="6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0" fillId="0" borderId="0" xfId="0" applyNumberFormat="1"/>
    <xf numFmtId="4" fontId="6" fillId="0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95"/>
  <sheetViews>
    <sheetView showGridLines="0" tabSelected="1" topLeftCell="B1" zoomScale="80" zoomScaleNormal="80" workbookViewId="0">
      <selection activeCell="BE16" sqref="BE16"/>
    </sheetView>
  </sheetViews>
  <sheetFormatPr defaultRowHeight="10.15" customHeight="1" x14ac:dyDescent="0.25"/>
  <cols>
    <col min="1" max="1" width="8" hidden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5" width="8" hidden="1"/>
    <col min="26" max="26" width="43.140625" customWidth="1"/>
    <col min="27" max="38" width="8" hidden="1"/>
    <col min="39" max="39" width="26" customWidth="1"/>
    <col min="40" max="56" width="8" hidden="1"/>
    <col min="57" max="57" width="26" customWidth="1"/>
    <col min="58" max="74" width="8" hidden="1"/>
    <col min="75" max="75" width="26" customWidth="1"/>
    <col min="76" max="81" width="8" hidden="1"/>
  </cols>
  <sheetData>
    <row r="1" spans="1:81" ht="18.75" x14ac:dyDescent="0.25">
      <c r="B1" s="3"/>
      <c r="C1" s="3"/>
      <c r="E1" s="3"/>
      <c r="T1" s="3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 t="s">
        <v>353</v>
      </c>
      <c r="BX1" s="2"/>
      <c r="BY1" s="2"/>
      <c r="BZ1" s="2"/>
      <c r="CA1" s="2"/>
      <c r="CB1" s="2"/>
      <c r="CC1" s="2"/>
    </row>
    <row r="2" spans="1:81" ht="18.75" x14ac:dyDescent="0.25">
      <c r="B2" s="3"/>
      <c r="C2" s="3"/>
      <c r="E2" s="3"/>
      <c r="T2" s="3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4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 t="s">
        <v>0</v>
      </c>
      <c r="BX2" s="2"/>
      <c r="BY2" s="2"/>
      <c r="BZ2" s="2"/>
      <c r="CA2" s="2"/>
      <c r="CB2" s="2"/>
      <c r="CC2" s="2"/>
    </row>
    <row r="3" spans="1:81" ht="18.75" x14ac:dyDescent="0.25">
      <c r="B3" s="3"/>
      <c r="C3" s="3"/>
      <c r="E3" s="3"/>
      <c r="T3" s="3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4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 t="s">
        <v>1</v>
      </c>
      <c r="BX3" s="2"/>
      <c r="BY3" s="2"/>
      <c r="BZ3" s="2"/>
      <c r="CA3" s="2"/>
      <c r="CB3" s="2"/>
      <c r="CC3" s="2"/>
    </row>
    <row r="4" spans="1:81" ht="18.75" x14ac:dyDescent="0.25">
      <c r="B4" s="3"/>
      <c r="C4" s="3"/>
      <c r="E4" s="3"/>
      <c r="T4" s="3"/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4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 t="s">
        <v>354</v>
      </c>
      <c r="BX4" s="2"/>
      <c r="BY4" s="2"/>
      <c r="BZ4" s="2"/>
      <c r="CA4" s="2"/>
      <c r="CB4" s="2"/>
      <c r="CC4" s="2"/>
    </row>
    <row r="5" spans="1:81" ht="18.75" x14ac:dyDescent="0.25">
      <c r="B5" s="3"/>
      <c r="C5" s="3"/>
      <c r="E5" s="3"/>
      <c r="T5" s="3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4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4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2"/>
      <c r="BY5" s="2"/>
      <c r="BZ5" s="2"/>
      <c r="CA5" s="2"/>
      <c r="CB5" s="2"/>
      <c r="CC5" s="2"/>
    </row>
    <row r="6" spans="1:81" ht="19.899999999999999" customHeight="1" x14ac:dyDescent="0.25">
      <c r="A6" s="5"/>
      <c r="B6" s="37" t="s">
        <v>2</v>
      </c>
      <c r="C6" s="37"/>
      <c r="D6" s="38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7"/>
      <c r="U6" s="38"/>
      <c r="V6" s="38"/>
      <c r="W6" s="38"/>
      <c r="X6" s="38"/>
      <c r="Y6" s="38"/>
      <c r="Z6" s="37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7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</row>
    <row r="7" spans="1:81" ht="18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 t="s">
        <v>3</v>
      </c>
      <c r="BX7" s="6"/>
      <c r="BY7" s="6"/>
      <c r="BZ7" s="6"/>
      <c r="CA7" s="6"/>
      <c r="CB7" s="6"/>
      <c r="CC7" s="6"/>
    </row>
    <row r="8" spans="1:81" ht="11.45" customHeight="1" x14ac:dyDescent="0.25">
      <c r="A8" s="33" t="s">
        <v>4</v>
      </c>
      <c r="B8" s="42" t="s">
        <v>21</v>
      </c>
      <c r="C8" s="42" t="s">
        <v>22</v>
      </c>
      <c r="D8" s="40" t="s">
        <v>22</v>
      </c>
      <c r="E8" s="42" t="s">
        <v>23</v>
      </c>
      <c r="F8" s="40" t="s">
        <v>23</v>
      </c>
      <c r="G8" s="40" t="s">
        <v>23</v>
      </c>
      <c r="H8" s="40" t="s">
        <v>23</v>
      </c>
      <c r="I8" s="40" t="s">
        <v>23</v>
      </c>
      <c r="J8" s="40" t="s">
        <v>23</v>
      </c>
      <c r="K8" s="40" t="s">
        <v>23</v>
      </c>
      <c r="L8" s="40" t="s">
        <v>23</v>
      </c>
      <c r="M8" s="40" t="s">
        <v>23</v>
      </c>
      <c r="N8" s="40" t="s">
        <v>23</v>
      </c>
      <c r="O8" s="40" t="s">
        <v>23</v>
      </c>
      <c r="P8" s="40" t="s">
        <v>23</v>
      </c>
      <c r="Q8" s="40" t="s">
        <v>23</v>
      </c>
      <c r="R8" s="40" t="s">
        <v>23</v>
      </c>
      <c r="S8" s="40" t="s">
        <v>23</v>
      </c>
      <c r="T8" s="42" t="s">
        <v>24</v>
      </c>
      <c r="U8" s="40" t="s">
        <v>10</v>
      </c>
      <c r="V8" s="40" t="s">
        <v>11</v>
      </c>
      <c r="W8" s="40" t="s">
        <v>12</v>
      </c>
      <c r="X8" s="40" t="s">
        <v>13</v>
      </c>
      <c r="Y8" s="40" t="s">
        <v>14</v>
      </c>
      <c r="Z8" s="34" t="s">
        <v>4</v>
      </c>
      <c r="AA8" s="35" t="s">
        <v>25</v>
      </c>
      <c r="AB8" s="35" t="s">
        <v>26</v>
      </c>
      <c r="AC8" s="35" t="s">
        <v>27</v>
      </c>
      <c r="AD8" s="35" t="s">
        <v>28</v>
      </c>
      <c r="AE8" s="35" t="s">
        <v>29</v>
      </c>
      <c r="AF8" s="33" t="s">
        <v>30</v>
      </c>
      <c r="AG8" s="35" t="s">
        <v>25</v>
      </c>
      <c r="AH8" s="35" t="s">
        <v>26</v>
      </c>
      <c r="AI8" s="35" t="s">
        <v>27</v>
      </c>
      <c r="AJ8" s="35" t="s">
        <v>28</v>
      </c>
      <c r="AK8" s="35" t="s">
        <v>29</v>
      </c>
      <c r="AL8" s="33" t="s">
        <v>30</v>
      </c>
      <c r="AM8" s="34" t="s">
        <v>25</v>
      </c>
      <c r="AN8" s="35" t="s">
        <v>26</v>
      </c>
      <c r="AO8" s="35" t="s">
        <v>27</v>
      </c>
      <c r="AP8" s="35" t="s">
        <v>28</v>
      </c>
      <c r="AQ8" s="35" t="s">
        <v>29</v>
      </c>
      <c r="AR8" s="33" t="s">
        <v>30</v>
      </c>
      <c r="AS8" s="33" t="s">
        <v>31</v>
      </c>
      <c r="AT8" s="33" t="s">
        <v>32</v>
      </c>
      <c r="AU8" s="33" t="s">
        <v>33</v>
      </c>
      <c r="AV8" s="33" t="s">
        <v>34</v>
      </c>
      <c r="AW8" s="33" t="s">
        <v>35</v>
      </c>
      <c r="AX8" s="33" t="s">
        <v>36</v>
      </c>
      <c r="AY8" s="33" t="s">
        <v>31</v>
      </c>
      <c r="AZ8" s="33" t="s">
        <v>32</v>
      </c>
      <c r="BA8" s="33" t="s">
        <v>33</v>
      </c>
      <c r="BB8" s="33" t="s">
        <v>34</v>
      </c>
      <c r="BC8" s="33" t="s">
        <v>35</v>
      </c>
      <c r="BD8" s="33" t="s">
        <v>36</v>
      </c>
      <c r="BE8" s="34" t="s">
        <v>31</v>
      </c>
      <c r="BF8" s="33" t="s">
        <v>32</v>
      </c>
      <c r="BG8" s="33" t="s">
        <v>33</v>
      </c>
      <c r="BH8" s="33" t="s">
        <v>34</v>
      </c>
      <c r="BI8" s="33" t="s">
        <v>35</v>
      </c>
      <c r="BJ8" s="33" t="s">
        <v>36</v>
      </c>
      <c r="BK8" s="33" t="s">
        <v>37</v>
      </c>
      <c r="BL8" s="33" t="s">
        <v>38</v>
      </c>
      <c r="BM8" s="33" t="s">
        <v>39</v>
      </c>
      <c r="BN8" s="33" t="s">
        <v>40</v>
      </c>
      <c r="BO8" s="33" t="s">
        <v>41</v>
      </c>
      <c r="BP8" s="33" t="s">
        <v>42</v>
      </c>
      <c r="BQ8" s="33" t="s">
        <v>37</v>
      </c>
      <c r="BR8" s="33" t="s">
        <v>38</v>
      </c>
      <c r="BS8" s="33" t="s">
        <v>39</v>
      </c>
      <c r="BT8" s="33" t="s">
        <v>40</v>
      </c>
      <c r="BU8" s="33" t="s">
        <v>41</v>
      </c>
      <c r="BV8" s="33" t="s">
        <v>42</v>
      </c>
      <c r="BW8" s="34" t="s">
        <v>37</v>
      </c>
      <c r="BX8" s="33" t="s">
        <v>38</v>
      </c>
      <c r="BY8" s="33" t="s">
        <v>39</v>
      </c>
      <c r="BZ8" s="33" t="s">
        <v>40</v>
      </c>
      <c r="CA8" s="33" t="s">
        <v>41</v>
      </c>
      <c r="CB8" s="33" t="s">
        <v>42</v>
      </c>
      <c r="CC8" s="33" t="s">
        <v>4</v>
      </c>
    </row>
    <row r="9" spans="1:81" ht="11.45" customHeight="1" x14ac:dyDescent="0.25">
      <c r="A9" s="33"/>
      <c r="B9" s="42"/>
      <c r="C9" s="42"/>
      <c r="D9" s="40"/>
      <c r="E9" s="42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2"/>
      <c r="U9" s="40"/>
      <c r="V9" s="40"/>
      <c r="W9" s="40"/>
      <c r="X9" s="40"/>
      <c r="Y9" s="40"/>
      <c r="Z9" s="34"/>
      <c r="AA9" s="36"/>
      <c r="AB9" s="36"/>
      <c r="AC9" s="36"/>
      <c r="AD9" s="36"/>
      <c r="AE9" s="36"/>
      <c r="AF9" s="33"/>
      <c r="AG9" s="36"/>
      <c r="AH9" s="36"/>
      <c r="AI9" s="36"/>
      <c r="AJ9" s="36"/>
      <c r="AK9" s="36"/>
      <c r="AL9" s="33"/>
      <c r="AM9" s="41"/>
      <c r="AN9" s="36"/>
      <c r="AO9" s="36"/>
      <c r="AP9" s="36"/>
      <c r="AQ9" s="36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4"/>
      <c r="BX9" s="33"/>
      <c r="BY9" s="33"/>
      <c r="BZ9" s="33"/>
      <c r="CA9" s="33"/>
      <c r="CB9" s="33"/>
      <c r="CC9" s="33"/>
    </row>
    <row r="10" spans="1:81" ht="11.45" customHeight="1" x14ac:dyDescent="0.25">
      <c r="A10" s="33"/>
      <c r="B10" s="42" t="s">
        <v>5</v>
      </c>
      <c r="C10" s="42" t="s">
        <v>6</v>
      </c>
      <c r="D10" s="40" t="s">
        <v>7</v>
      </c>
      <c r="E10" s="42" t="s">
        <v>8</v>
      </c>
      <c r="F10" s="40" t="s">
        <v>8</v>
      </c>
      <c r="G10" s="40" t="s">
        <v>8</v>
      </c>
      <c r="H10" s="40" t="s">
        <v>8</v>
      </c>
      <c r="I10" s="40" t="s">
        <v>8</v>
      </c>
      <c r="J10" s="40" t="s">
        <v>8</v>
      </c>
      <c r="K10" s="40" t="s">
        <v>8</v>
      </c>
      <c r="L10" s="40" t="s">
        <v>8</v>
      </c>
      <c r="M10" s="40" t="s">
        <v>8</v>
      </c>
      <c r="N10" s="40" t="s">
        <v>8</v>
      </c>
      <c r="O10" s="40" t="s">
        <v>8</v>
      </c>
      <c r="P10" s="40" t="s">
        <v>8</v>
      </c>
      <c r="Q10" s="40" t="s">
        <v>8</v>
      </c>
      <c r="R10" s="40" t="s">
        <v>8</v>
      </c>
      <c r="S10" s="40" t="s">
        <v>8</v>
      </c>
      <c r="T10" s="42" t="s">
        <v>9</v>
      </c>
      <c r="U10" s="40" t="s">
        <v>10</v>
      </c>
      <c r="V10" s="40" t="s">
        <v>11</v>
      </c>
      <c r="W10" s="40" t="s">
        <v>12</v>
      </c>
      <c r="X10" s="40" t="s">
        <v>13</v>
      </c>
      <c r="Y10" s="40"/>
      <c r="Z10" s="34"/>
      <c r="AA10" s="35"/>
      <c r="AB10" s="35"/>
      <c r="AC10" s="35"/>
      <c r="AD10" s="35"/>
      <c r="AE10" s="35"/>
      <c r="AF10" s="33"/>
      <c r="AG10" s="35"/>
      <c r="AH10" s="35"/>
      <c r="AI10" s="35"/>
      <c r="AJ10" s="35"/>
      <c r="AK10" s="35"/>
      <c r="AL10" s="33"/>
      <c r="AM10" s="34"/>
      <c r="AN10" s="35"/>
      <c r="AO10" s="35"/>
      <c r="AP10" s="35"/>
      <c r="AQ10" s="35"/>
      <c r="AR10" s="33"/>
      <c r="AS10" s="33" t="s">
        <v>15</v>
      </c>
      <c r="AT10" s="33" t="s">
        <v>16</v>
      </c>
      <c r="AU10" s="33" t="s">
        <v>17</v>
      </c>
      <c r="AV10" s="33" t="s">
        <v>18</v>
      </c>
      <c r="AW10" s="33" t="s">
        <v>19</v>
      </c>
      <c r="AX10" s="33" t="s">
        <v>20</v>
      </c>
      <c r="AY10" s="33" t="s">
        <v>15</v>
      </c>
      <c r="AZ10" s="33" t="s">
        <v>16</v>
      </c>
      <c r="BA10" s="33" t="s">
        <v>17</v>
      </c>
      <c r="BB10" s="33" t="s">
        <v>18</v>
      </c>
      <c r="BC10" s="33" t="s">
        <v>19</v>
      </c>
      <c r="BD10" s="33" t="s">
        <v>20</v>
      </c>
      <c r="BE10" s="34" t="s">
        <v>15</v>
      </c>
      <c r="BF10" s="33" t="s">
        <v>16</v>
      </c>
      <c r="BG10" s="33" t="s">
        <v>17</v>
      </c>
      <c r="BH10" s="33" t="s">
        <v>18</v>
      </c>
      <c r="BI10" s="33" t="s">
        <v>19</v>
      </c>
      <c r="BJ10" s="33" t="s">
        <v>20</v>
      </c>
      <c r="BK10" s="33" t="s">
        <v>15</v>
      </c>
      <c r="BL10" s="33" t="s">
        <v>16</v>
      </c>
      <c r="BM10" s="33" t="s">
        <v>17</v>
      </c>
      <c r="BN10" s="33" t="s">
        <v>18</v>
      </c>
      <c r="BO10" s="33" t="s">
        <v>19</v>
      </c>
      <c r="BP10" s="33" t="s">
        <v>20</v>
      </c>
      <c r="BQ10" s="33" t="s">
        <v>15</v>
      </c>
      <c r="BR10" s="33" t="s">
        <v>16</v>
      </c>
      <c r="BS10" s="33" t="s">
        <v>17</v>
      </c>
      <c r="BT10" s="33" t="s">
        <v>18</v>
      </c>
      <c r="BU10" s="33" t="s">
        <v>19</v>
      </c>
      <c r="BV10" s="33" t="s">
        <v>20</v>
      </c>
      <c r="BW10" s="34" t="s">
        <v>15</v>
      </c>
      <c r="BX10" s="33" t="s">
        <v>16</v>
      </c>
      <c r="BY10" s="33" t="s">
        <v>17</v>
      </c>
      <c r="BZ10" s="33" t="s">
        <v>18</v>
      </c>
      <c r="CA10" s="33" t="s">
        <v>19</v>
      </c>
      <c r="CB10" s="33" t="s">
        <v>20</v>
      </c>
      <c r="CC10" s="33"/>
    </row>
    <row r="11" spans="1:81" ht="15" hidden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7"/>
    </row>
    <row r="12" spans="1:81" ht="47.25" x14ac:dyDescent="0.25">
      <c r="A12" s="7"/>
      <c r="B12" s="11" t="s">
        <v>43</v>
      </c>
      <c r="C12" s="11"/>
      <c r="D12" s="8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1"/>
      <c r="U12" s="8"/>
      <c r="V12" s="9"/>
      <c r="W12" s="9"/>
      <c r="X12" s="9"/>
      <c r="Y12" s="9"/>
      <c r="Z12" s="12" t="s">
        <v>44</v>
      </c>
      <c r="AA12" s="10">
        <v>2097.4470000000001</v>
      </c>
      <c r="AB12" s="10">
        <v>0</v>
      </c>
      <c r="AC12" s="10">
        <v>0</v>
      </c>
      <c r="AD12" s="10">
        <v>2097.4470000000001</v>
      </c>
      <c r="AE12" s="10">
        <v>0</v>
      </c>
      <c r="AF12" s="10">
        <v>0</v>
      </c>
      <c r="AG12" s="10">
        <v>-198.42291</v>
      </c>
      <c r="AH12" s="10">
        <v>0</v>
      </c>
      <c r="AI12" s="10">
        <v>0</v>
      </c>
      <c r="AJ12" s="10">
        <v>-198.42291</v>
      </c>
      <c r="AK12" s="10">
        <v>0</v>
      </c>
      <c r="AL12" s="10">
        <v>0</v>
      </c>
      <c r="AM12" s="21">
        <v>1899.0240899999999</v>
      </c>
      <c r="AN12" s="22">
        <v>0</v>
      </c>
      <c r="AO12" s="22">
        <v>0</v>
      </c>
      <c r="AP12" s="22">
        <v>1899.0240899999999</v>
      </c>
      <c r="AQ12" s="22">
        <v>0</v>
      </c>
      <c r="AR12" s="22">
        <v>0</v>
      </c>
      <c r="AS12" s="22">
        <v>2164.7179999999998</v>
      </c>
      <c r="AT12" s="22">
        <v>0</v>
      </c>
      <c r="AU12" s="22">
        <v>0</v>
      </c>
      <c r="AV12" s="22">
        <v>2164.7179999999998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>
        <v>2164.7179999999998</v>
      </c>
      <c r="BF12" s="22">
        <v>0</v>
      </c>
      <c r="BG12" s="22">
        <v>0</v>
      </c>
      <c r="BH12" s="22">
        <v>2164.7179999999998</v>
      </c>
      <c r="BI12" s="22">
        <v>0</v>
      </c>
      <c r="BJ12" s="22">
        <v>0</v>
      </c>
      <c r="BK12" s="22">
        <v>2164.7179999999998</v>
      </c>
      <c r="BL12" s="22">
        <v>0</v>
      </c>
      <c r="BM12" s="22">
        <v>0</v>
      </c>
      <c r="BN12" s="22">
        <v>2164.7179999999998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1">
        <v>2164.7179999999998</v>
      </c>
      <c r="BX12" s="10">
        <v>0</v>
      </c>
      <c r="BY12" s="10">
        <v>0</v>
      </c>
      <c r="BZ12" s="10">
        <v>2164.7179999999998</v>
      </c>
      <c r="CA12" s="10">
        <v>0</v>
      </c>
      <c r="CB12" s="10">
        <v>0</v>
      </c>
      <c r="CC12" s="7"/>
    </row>
    <row r="13" spans="1:81" ht="31.5" x14ac:dyDescent="0.25">
      <c r="A13" s="7"/>
      <c r="B13" s="13"/>
      <c r="C13" s="13" t="s">
        <v>45</v>
      </c>
      <c r="D13" s="8"/>
      <c r="E13" s="13" t="s">
        <v>47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3"/>
      <c r="U13" s="8"/>
      <c r="V13" s="9"/>
      <c r="W13" s="9"/>
      <c r="X13" s="9"/>
      <c r="Y13" s="9"/>
      <c r="Z13" s="14" t="s">
        <v>46</v>
      </c>
      <c r="AA13" s="10">
        <v>1052.2460000000001</v>
      </c>
      <c r="AB13" s="10">
        <v>0</v>
      </c>
      <c r="AC13" s="10">
        <v>0</v>
      </c>
      <c r="AD13" s="10">
        <v>1052.2460000000001</v>
      </c>
      <c r="AE13" s="10">
        <v>0</v>
      </c>
      <c r="AF13" s="10">
        <v>0</v>
      </c>
      <c r="AG13" s="10">
        <v>-198.42291</v>
      </c>
      <c r="AH13" s="10">
        <v>0</v>
      </c>
      <c r="AI13" s="10">
        <v>0</v>
      </c>
      <c r="AJ13" s="10">
        <v>-198.42291</v>
      </c>
      <c r="AK13" s="10">
        <v>0</v>
      </c>
      <c r="AL13" s="10">
        <v>0</v>
      </c>
      <c r="AM13" s="23">
        <v>853.82308999999998</v>
      </c>
      <c r="AN13" s="22">
        <v>0</v>
      </c>
      <c r="AO13" s="22">
        <v>0</v>
      </c>
      <c r="AP13" s="22">
        <v>853.82308999999998</v>
      </c>
      <c r="AQ13" s="22">
        <v>0</v>
      </c>
      <c r="AR13" s="22">
        <v>0</v>
      </c>
      <c r="AS13" s="22">
        <v>1119.29</v>
      </c>
      <c r="AT13" s="22">
        <v>0</v>
      </c>
      <c r="AU13" s="22">
        <v>0</v>
      </c>
      <c r="AV13" s="22">
        <v>1119.29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3">
        <v>1119.29</v>
      </c>
      <c r="BF13" s="22">
        <v>0</v>
      </c>
      <c r="BG13" s="22">
        <v>0</v>
      </c>
      <c r="BH13" s="22">
        <v>1119.29</v>
      </c>
      <c r="BI13" s="22">
        <v>0</v>
      </c>
      <c r="BJ13" s="22">
        <v>0</v>
      </c>
      <c r="BK13" s="22">
        <v>1119.29</v>
      </c>
      <c r="BL13" s="22">
        <v>0</v>
      </c>
      <c r="BM13" s="22">
        <v>0</v>
      </c>
      <c r="BN13" s="22">
        <v>1119.29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3">
        <v>1119.29</v>
      </c>
      <c r="BX13" s="10">
        <v>0</v>
      </c>
      <c r="BY13" s="10">
        <v>0</v>
      </c>
      <c r="BZ13" s="10">
        <v>1119.29</v>
      </c>
      <c r="CA13" s="10">
        <v>0</v>
      </c>
      <c r="CB13" s="10">
        <v>0</v>
      </c>
      <c r="CC13" s="7"/>
    </row>
    <row r="14" spans="1:81" ht="94.5" x14ac:dyDescent="0.25">
      <c r="A14" s="7"/>
      <c r="B14" s="13"/>
      <c r="C14" s="13" t="s">
        <v>45</v>
      </c>
      <c r="D14" s="8"/>
      <c r="E14" s="13" t="s">
        <v>47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3" t="s">
        <v>49</v>
      </c>
      <c r="U14" s="8"/>
      <c r="V14" s="9"/>
      <c r="W14" s="9"/>
      <c r="X14" s="9"/>
      <c r="Y14" s="9"/>
      <c r="Z14" s="14" t="s">
        <v>48</v>
      </c>
      <c r="AA14" s="10">
        <v>1012.91</v>
      </c>
      <c r="AB14" s="10">
        <v>0</v>
      </c>
      <c r="AC14" s="10">
        <v>0</v>
      </c>
      <c r="AD14" s="10">
        <v>1012.91</v>
      </c>
      <c r="AE14" s="10">
        <v>0</v>
      </c>
      <c r="AF14" s="10">
        <v>0</v>
      </c>
      <c r="AG14" s="10">
        <v>-256.54478</v>
      </c>
      <c r="AH14" s="10">
        <v>0</v>
      </c>
      <c r="AI14" s="10">
        <v>0</v>
      </c>
      <c r="AJ14" s="10">
        <v>-256.54478</v>
      </c>
      <c r="AK14" s="10">
        <v>0</v>
      </c>
      <c r="AL14" s="10">
        <v>0</v>
      </c>
      <c r="AM14" s="23">
        <v>756.36522000000002</v>
      </c>
      <c r="AN14" s="22">
        <v>0</v>
      </c>
      <c r="AO14" s="22">
        <v>0</v>
      </c>
      <c r="AP14" s="22">
        <v>756.36522000000002</v>
      </c>
      <c r="AQ14" s="22">
        <v>0</v>
      </c>
      <c r="AR14" s="22">
        <v>0</v>
      </c>
      <c r="AS14" s="22">
        <v>1021.954</v>
      </c>
      <c r="AT14" s="22">
        <v>0</v>
      </c>
      <c r="AU14" s="22">
        <v>0</v>
      </c>
      <c r="AV14" s="22">
        <v>1021.954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3">
        <v>1021.954</v>
      </c>
      <c r="BF14" s="22">
        <v>0</v>
      </c>
      <c r="BG14" s="22">
        <v>0</v>
      </c>
      <c r="BH14" s="22">
        <v>1021.954</v>
      </c>
      <c r="BI14" s="22">
        <v>0</v>
      </c>
      <c r="BJ14" s="22">
        <v>0</v>
      </c>
      <c r="BK14" s="22">
        <v>1021.954</v>
      </c>
      <c r="BL14" s="22">
        <v>0</v>
      </c>
      <c r="BM14" s="22">
        <v>0</v>
      </c>
      <c r="BN14" s="22">
        <v>1021.954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3">
        <v>1021.954</v>
      </c>
      <c r="BX14" s="10">
        <v>0</v>
      </c>
      <c r="BY14" s="10">
        <v>0</v>
      </c>
      <c r="BZ14" s="10">
        <v>1021.954</v>
      </c>
      <c r="CA14" s="10">
        <v>0</v>
      </c>
      <c r="CB14" s="10">
        <v>0</v>
      </c>
      <c r="CC14" s="7"/>
    </row>
    <row r="15" spans="1:81" ht="47.25" x14ac:dyDescent="0.25">
      <c r="A15" s="7"/>
      <c r="B15" s="13"/>
      <c r="C15" s="13" t="s">
        <v>45</v>
      </c>
      <c r="D15" s="8"/>
      <c r="E15" s="13" t="s">
        <v>47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3" t="s">
        <v>51</v>
      </c>
      <c r="U15" s="8"/>
      <c r="V15" s="9"/>
      <c r="W15" s="9"/>
      <c r="X15" s="9"/>
      <c r="Y15" s="9"/>
      <c r="Z15" s="14" t="s">
        <v>50</v>
      </c>
      <c r="AA15" s="10">
        <v>39.335999999999999</v>
      </c>
      <c r="AB15" s="10">
        <v>0</v>
      </c>
      <c r="AC15" s="10">
        <v>0</v>
      </c>
      <c r="AD15" s="10">
        <v>39.335999999999999</v>
      </c>
      <c r="AE15" s="10">
        <v>0</v>
      </c>
      <c r="AF15" s="10">
        <v>0</v>
      </c>
      <c r="AG15" s="10">
        <v>58.121870000000001</v>
      </c>
      <c r="AH15" s="10">
        <v>0</v>
      </c>
      <c r="AI15" s="10">
        <v>0</v>
      </c>
      <c r="AJ15" s="10">
        <v>58.121870000000001</v>
      </c>
      <c r="AK15" s="10">
        <v>0</v>
      </c>
      <c r="AL15" s="10">
        <v>0</v>
      </c>
      <c r="AM15" s="23">
        <v>97.45787</v>
      </c>
      <c r="AN15" s="22">
        <v>0</v>
      </c>
      <c r="AO15" s="22">
        <v>0</v>
      </c>
      <c r="AP15" s="22">
        <v>97.45787</v>
      </c>
      <c r="AQ15" s="22">
        <v>0</v>
      </c>
      <c r="AR15" s="22">
        <v>0</v>
      </c>
      <c r="AS15" s="22">
        <v>97.335999999999999</v>
      </c>
      <c r="AT15" s="22">
        <v>0</v>
      </c>
      <c r="AU15" s="22">
        <v>0</v>
      </c>
      <c r="AV15" s="22">
        <v>97.335999999999999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3">
        <v>97.335999999999999</v>
      </c>
      <c r="BF15" s="22">
        <v>0</v>
      </c>
      <c r="BG15" s="22">
        <v>0</v>
      </c>
      <c r="BH15" s="22">
        <v>97.335999999999999</v>
      </c>
      <c r="BI15" s="22">
        <v>0</v>
      </c>
      <c r="BJ15" s="22">
        <v>0</v>
      </c>
      <c r="BK15" s="22">
        <v>97.335999999999999</v>
      </c>
      <c r="BL15" s="22">
        <v>0</v>
      </c>
      <c r="BM15" s="22">
        <v>0</v>
      </c>
      <c r="BN15" s="22">
        <v>97.335999999999999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97.335999999999999</v>
      </c>
      <c r="BX15" s="10">
        <v>0</v>
      </c>
      <c r="BY15" s="10">
        <v>0</v>
      </c>
      <c r="BZ15" s="10">
        <v>97.335999999999999</v>
      </c>
      <c r="CA15" s="10">
        <v>0</v>
      </c>
      <c r="CB15" s="10">
        <v>0</v>
      </c>
      <c r="CC15" s="7"/>
    </row>
    <row r="16" spans="1:81" ht="31.5" x14ac:dyDescent="0.25">
      <c r="A16" s="7"/>
      <c r="B16" s="13"/>
      <c r="C16" s="13" t="s">
        <v>45</v>
      </c>
      <c r="D16" s="8"/>
      <c r="E16" s="13" t="s">
        <v>53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3"/>
      <c r="U16" s="8"/>
      <c r="V16" s="9"/>
      <c r="W16" s="9"/>
      <c r="X16" s="9"/>
      <c r="Y16" s="9"/>
      <c r="Z16" s="14" t="s">
        <v>52</v>
      </c>
      <c r="AA16" s="10">
        <v>1045.201</v>
      </c>
      <c r="AB16" s="10">
        <v>0</v>
      </c>
      <c r="AC16" s="10">
        <v>0</v>
      </c>
      <c r="AD16" s="10">
        <v>1045.201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23">
        <v>1045.201</v>
      </c>
      <c r="AN16" s="22">
        <v>0</v>
      </c>
      <c r="AO16" s="22">
        <v>0</v>
      </c>
      <c r="AP16" s="22">
        <v>1045.201</v>
      </c>
      <c r="AQ16" s="22">
        <v>0</v>
      </c>
      <c r="AR16" s="22">
        <v>0</v>
      </c>
      <c r="AS16" s="22">
        <v>1045.4280000000001</v>
      </c>
      <c r="AT16" s="22">
        <v>0</v>
      </c>
      <c r="AU16" s="22">
        <v>0</v>
      </c>
      <c r="AV16" s="22">
        <v>1045.4280000000001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3">
        <v>1045.4280000000001</v>
      </c>
      <c r="BF16" s="22">
        <v>0</v>
      </c>
      <c r="BG16" s="22">
        <v>0</v>
      </c>
      <c r="BH16" s="22">
        <v>1045.4280000000001</v>
      </c>
      <c r="BI16" s="22">
        <v>0</v>
      </c>
      <c r="BJ16" s="22">
        <v>0</v>
      </c>
      <c r="BK16" s="22">
        <v>1045.4280000000001</v>
      </c>
      <c r="BL16" s="22">
        <v>0</v>
      </c>
      <c r="BM16" s="22">
        <v>0</v>
      </c>
      <c r="BN16" s="22">
        <v>1045.4280000000001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3">
        <v>1045.4280000000001</v>
      </c>
      <c r="BX16" s="10">
        <v>0</v>
      </c>
      <c r="BY16" s="10">
        <v>0</v>
      </c>
      <c r="BZ16" s="10">
        <v>1045.4280000000001</v>
      </c>
      <c r="CA16" s="10">
        <v>0</v>
      </c>
      <c r="CB16" s="10">
        <v>0</v>
      </c>
      <c r="CC16" s="7"/>
    </row>
    <row r="17" spans="1:81" ht="94.5" x14ac:dyDescent="0.25">
      <c r="A17" s="7"/>
      <c r="B17" s="13"/>
      <c r="C17" s="13" t="s">
        <v>45</v>
      </c>
      <c r="D17" s="8"/>
      <c r="E17" s="13" t="s">
        <v>53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3" t="s">
        <v>49</v>
      </c>
      <c r="U17" s="8"/>
      <c r="V17" s="9"/>
      <c r="W17" s="9"/>
      <c r="X17" s="9"/>
      <c r="Y17" s="9"/>
      <c r="Z17" s="14" t="s">
        <v>48</v>
      </c>
      <c r="AA17" s="10">
        <v>1045.201</v>
      </c>
      <c r="AB17" s="10">
        <v>0</v>
      </c>
      <c r="AC17" s="10">
        <v>0</v>
      </c>
      <c r="AD17" s="10">
        <v>1045.201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23">
        <v>1045.201</v>
      </c>
      <c r="AN17" s="22">
        <v>0</v>
      </c>
      <c r="AO17" s="22">
        <v>0</v>
      </c>
      <c r="AP17" s="22">
        <v>1045.201</v>
      </c>
      <c r="AQ17" s="22">
        <v>0</v>
      </c>
      <c r="AR17" s="22">
        <v>0</v>
      </c>
      <c r="AS17" s="22">
        <v>1045.4280000000001</v>
      </c>
      <c r="AT17" s="22">
        <v>0</v>
      </c>
      <c r="AU17" s="22">
        <v>0</v>
      </c>
      <c r="AV17" s="22">
        <v>1045.4280000000001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3">
        <v>1045.4280000000001</v>
      </c>
      <c r="BF17" s="22">
        <v>0</v>
      </c>
      <c r="BG17" s="22">
        <v>0</v>
      </c>
      <c r="BH17" s="22">
        <v>1045.4280000000001</v>
      </c>
      <c r="BI17" s="22">
        <v>0</v>
      </c>
      <c r="BJ17" s="22">
        <v>0</v>
      </c>
      <c r="BK17" s="22">
        <v>1045.4280000000001</v>
      </c>
      <c r="BL17" s="22">
        <v>0</v>
      </c>
      <c r="BM17" s="22">
        <v>0</v>
      </c>
      <c r="BN17" s="22">
        <v>1045.4280000000001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3">
        <v>1045.4280000000001</v>
      </c>
      <c r="BX17" s="10">
        <v>0</v>
      </c>
      <c r="BY17" s="10">
        <v>0</v>
      </c>
      <c r="BZ17" s="10">
        <v>1045.4280000000001</v>
      </c>
      <c r="CA17" s="10">
        <v>0</v>
      </c>
      <c r="CB17" s="10">
        <v>0</v>
      </c>
      <c r="CC17" s="7"/>
    </row>
    <row r="18" spans="1:81" ht="31.5" x14ac:dyDescent="0.25">
      <c r="A18" s="7"/>
      <c r="B18" s="11" t="s">
        <v>54</v>
      </c>
      <c r="C18" s="11"/>
      <c r="D18" s="8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8"/>
      <c r="V18" s="9"/>
      <c r="W18" s="9"/>
      <c r="X18" s="9"/>
      <c r="Y18" s="9"/>
      <c r="Z18" s="12" t="s">
        <v>55</v>
      </c>
      <c r="AA18" s="10">
        <v>1907.942</v>
      </c>
      <c r="AB18" s="10">
        <v>0</v>
      </c>
      <c r="AC18" s="10">
        <v>0</v>
      </c>
      <c r="AD18" s="10">
        <v>1907.942</v>
      </c>
      <c r="AE18" s="10">
        <v>0</v>
      </c>
      <c r="AF18" s="10">
        <v>0</v>
      </c>
      <c r="AG18" s="10">
        <v>-52.199599999999997</v>
      </c>
      <c r="AH18" s="10">
        <v>0</v>
      </c>
      <c r="AI18" s="10">
        <v>0</v>
      </c>
      <c r="AJ18" s="10">
        <v>-52.199599999999997</v>
      </c>
      <c r="AK18" s="10">
        <v>0</v>
      </c>
      <c r="AL18" s="10">
        <v>0</v>
      </c>
      <c r="AM18" s="21">
        <v>1855.7424000000001</v>
      </c>
      <c r="AN18" s="22">
        <v>0</v>
      </c>
      <c r="AO18" s="22">
        <v>0</v>
      </c>
      <c r="AP18" s="22">
        <v>1855.7424000000001</v>
      </c>
      <c r="AQ18" s="22">
        <v>0</v>
      </c>
      <c r="AR18" s="22">
        <v>0</v>
      </c>
      <c r="AS18" s="22">
        <v>2788.2759999999998</v>
      </c>
      <c r="AT18" s="22">
        <v>0</v>
      </c>
      <c r="AU18" s="22">
        <v>0</v>
      </c>
      <c r="AV18" s="22">
        <v>2788.2759999999998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>
        <v>2788.2759999999998</v>
      </c>
      <c r="BF18" s="22">
        <v>0</v>
      </c>
      <c r="BG18" s="22">
        <v>0</v>
      </c>
      <c r="BH18" s="22">
        <v>2788.2759999999998</v>
      </c>
      <c r="BI18" s="22">
        <v>0</v>
      </c>
      <c r="BJ18" s="22">
        <v>0</v>
      </c>
      <c r="BK18" s="22">
        <v>2788.2759999999998</v>
      </c>
      <c r="BL18" s="22">
        <v>0</v>
      </c>
      <c r="BM18" s="22">
        <v>0</v>
      </c>
      <c r="BN18" s="22">
        <v>2788.2759999999998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1">
        <v>2788.2759999999998</v>
      </c>
      <c r="BX18" s="10">
        <v>0</v>
      </c>
      <c r="BY18" s="10">
        <v>0</v>
      </c>
      <c r="BZ18" s="10">
        <v>2788.2759999999998</v>
      </c>
      <c r="CA18" s="10">
        <v>0</v>
      </c>
      <c r="CB18" s="10">
        <v>0</v>
      </c>
      <c r="CC18" s="7"/>
    </row>
    <row r="19" spans="1:81" ht="31.5" x14ac:dyDescent="0.25">
      <c r="A19" s="7"/>
      <c r="B19" s="13"/>
      <c r="C19" s="13" t="s">
        <v>56</v>
      </c>
      <c r="D19" s="8"/>
      <c r="E19" s="13" t="s">
        <v>58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"/>
      <c r="U19" s="8"/>
      <c r="V19" s="9"/>
      <c r="W19" s="9"/>
      <c r="X19" s="9"/>
      <c r="Y19" s="9"/>
      <c r="Z19" s="14" t="s">
        <v>57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23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720</v>
      </c>
      <c r="AT19" s="22">
        <v>0</v>
      </c>
      <c r="AU19" s="22">
        <v>0</v>
      </c>
      <c r="AV19" s="22">
        <v>720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3">
        <v>720</v>
      </c>
      <c r="BF19" s="22">
        <v>0</v>
      </c>
      <c r="BG19" s="22">
        <v>0</v>
      </c>
      <c r="BH19" s="22">
        <v>720</v>
      </c>
      <c r="BI19" s="22">
        <v>0</v>
      </c>
      <c r="BJ19" s="22">
        <v>0</v>
      </c>
      <c r="BK19" s="22">
        <v>720</v>
      </c>
      <c r="BL19" s="22">
        <v>0</v>
      </c>
      <c r="BM19" s="22">
        <v>0</v>
      </c>
      <c r="BN19" s="22">
        <v>720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3">
        <v>720</v>
      </c>
      <c r="BX19" s="10">
        <v>0</v>
      </c>
      <c r="BY19" s="10">
        <v>0</v>
      </c>
      <c r="BZ19" s="10">
        <v>720</v>
      </c>
      <c r="CA19" s="10">
        <v>0</v>
      </c>
      <c r="CB19" s="10">
        <v>0</v>
      </c>
      <c r="CC19" s="7"/>
    </row>
    <row r="20" spans="1:81" ht="94.5" x14ac:dyDescent="0.25">
      <c r="A20" s="7"/>
      <c r="B20" s="13"/>
      <c r="C20" s="13" t="s">
        <v>56</v>
      </c>
      <c r="D20" s="8"/>
      <c r="E20" s="13" t="s">
        <v>58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3" t="s">
        <v>49</v>
      </c>
      <c r="U20" s="8"/>
      <c r="V20" s="9"/>
      <c r="W20" s="9"/>
      <c r="X20" s="9"/>
      <c r="Y20" s="9"/>
      <c r="Z20" s="14" t="s">
        <v>48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23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720</v>
      </c>
      <c r="AT20" s="22">
        <v>0</v>
      </c>
      <c r="AU20" s="22">
        <v>0</v>
      </c>
      <c r="AV20" s="22">
        <v>720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3">
        <v>720</v>
      </c>
      <c r="BF20" s="22">
        <v>0</v>
      </c>
      <c r="BG20" s="22">
        <v>0</v>
      </c>
      <c r="BH20" s="22">
        <v>720</v>
      </c>
      <c r="BI20" s="22">
        <v>0</v>
      </c>
      <c r="BJ20" s="22">
        <v>0</v>
      </c>
      <c r="BK20" s="22">
        <v>720</v>
      </c>
      <c r="BL20" s="22">
        <v>0</v>
      </c>
      <c r="BM20" s="22">
        <v>0</v>
      </c>
      <c r="BN20" s="22">
        <v>720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3">
        <v>720</v>
      </c>
      <c r="BX20" s="10">
        <v>0</v>
      </c>
      <c r="BY20" s="10">
        <v>0</v>
      </c>
      <c r="BZ20" s="10">
        <v>720</v>
      </c>
      <c r="CA20" s="10">
        <v>0</v>
      </c>
      <c r="CB20" s="10">
        <v>0</v>
      </c>
      <c r="CC20" s="7"/>
    </row>
    <row r="21" spans="1:81" ht="31.5" x14ac:dyDescent="0.25">
      <c r="A21" s="7"/>
      <c r="B21" s="13"/>
      <c r="C21" s="13" t="s">
        <v>56</v>
      </c>
      <c r="D21" s="8"/>
      <c r="E21" s="13" t="s">
        <v>47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3"/>
      <c r="U21" s="8"/>
      <c r="V21" s="9"/>
      <c r="W21" s="9"/>
      <c r="X21" s="9"/>
      <c r="Y21" s="9"/>
      <c r="Z21" s="14" t="s">
        <v>46</v>
      </c>
      <c r="AA21" s="10">
        <v>1787.942</v>
      </c>
      <c r="AB21" s="10">
        <v>0</v>
      </c>
      <c r="AC21" s="10">
        <v>0</v>
      </c>
      <c r="AD21" s="10">
        <v>1787.942</v>
      </c>
      <c r="AE21" s="10">
        <v>0</v>
      </c>
      <c r="AF21" s="10">
        <v>0</v>
      </c>
      <c r="AG21" s="10">
        <v>2</v>
      </c>
      <c r="AH21" s="10">
        <v>0</v>
      </c>
      <c r="AI21" s="10">
        <v>0</v>
      </c>
      <c r="AJ21" s="10">
        <v>2</v>
      </c>
      <c r="AK21" s="10">
        <v>0</v>
      </c>
      <c r="AL21" s="10">
        <v>0</v>
      </c>
      <c r="AM21" s="23">
        <v>1789.942</v>
      </c>
      <c r="AN21" s="22">
        <v>0</v>
      </c>
      <c r="AO21" s="22">
        <v>0</v>
      </c>
      <c r="AP21" s="22">
        <v>1789.942</v>
      </c>
      <c r="AQ21" s="22">
        <v>0</v>
      </c>
      <c r="AR21" s="22">
        <v>0</v>
      </c>
      <c r="AS21" s="22">
        <v>1788.2760000000001</v>
      </c>
      <c r="AT21" s="22">
        <v>0</v>
      </c>
      <c r="AU21" s="22">
        <v>0</v>
      </c>
      <c r="AV21" s="22">
        <v>1788.2760000000001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3">
        <v>1788.2760000000001</v>
      </c>
      <c r="BF21" s="22">
        <v>0</v>
      </c>
      <c r="BG21" s="22">
        <v>0</v>
      </c>
      <c r="BH21" s="22">
        <v>1788.2760000000001</v>
      </c>
      <c r="BI21" s="22">
        <v>0</v>
      </c>
      <c r="BJ21" s="22">
        <v>0</v>
      </c>
      <c r="BK21" s="22">
        <v>1788.2760000000001</v>
      </c>
      <c r="BL21" s="22">
        <v>0</v>
      </c>
      <c r="BM21" s="22">
        <v>0</v>
      </c>
      <c r="BN21" s="22">
        <v>1788.2760000000001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1788.2760000000001</v>
      </c>
      <c r="BX21" s="10">
        <v>0</v>
      </c>
      <c r="BY21" s="10">
        <v>0</v>
      </c>
      <c r="BZ21" s="10">
        <v>1788.2760000000001</v>
      </c>
      <c r="CA21" s="10">
        <v>0</v>
      </c>
      <c r="CB21" s="10">
        <v>0</v>
      </c>
      <c r="CC21" s="7"/>
    </row>
    <row r="22" spans="1:81" ht="94.5" x14ac:dyDescent="0.25">
      <c r="A22" s="7"/>
      <c r="B22" s="13"/>
      <c r="C22" s="13" t="s">
        <v>56</v>
      </c>
      <c r="D22" s="8"/>
      <c r="E22" s="13" t="s">
        <v>47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3" t="s">
        <v>49</v>
      </c>
      <c r="U22" s="8"/>
      <c r="V22" s="9"/>
      <c r="W22" s="9"/>
      <c r="X22" s="9"/>
      <c r="Y22" s="9"/>
      <c r="Z22" s="14" t="s">
        <v>48</v>
      </c>
      <c r="AA22" s="10">
        <v>1516.3420000000001</v>
      </c>
      <c r="AB22" s="10">
        <v>0</v>
      </c>
      <c r="AC22" s="10">
        <v>0</v>
      </c>
      <c r="AD22" s="10">
        <v>1516.3420000000001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23">
        <v>1516.3420000000001</v>
      </c>
      <c r="AN22" s="22">
        <v>0</v>
      </c>
      <c r="AO22" s="22">
        <v>0</v>
      </c>
      <c r="AP22" s="22">
        <v>1516.3420000000001</v>
      </c>
      <c r="AQ22" s="22">
        <v>0</v>
      </c>
      <c r="AR22" s="22">
        <v>0</v>
      </c>
      <c r="AS22" s="22">
        <v>1516.6759999999999</v>
      </c>
      <c r="AT22" s="22">
        <v>0</v>
      </c>
      <c r="AU22" s="22">
        <v>0</v>
      </c>
      <c r="AV22" s="22">
        <v>1516.6759999999999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3">
        <v>1516.6759999999999</v>
      </c>
      <c r="BF22" s="22">
        <v>0</v>
      </c>
      <c r="BG22" s="22">
        <v>0</v>
      </c>
      <c r="BH22" s="22">
        <v>1516.6759999999999</v>
      </c>
      <c r="BI22" s="22">
        <v>0</v>
      </c>
      <c r="BJ22" s="22">
        <v>0</v>
      </c>
      <c r="BK22" s="22">
        <v>1516.6759999999999</v>
      </c>
      <c r="BL22" s="22">
        <v>0</v>
      </c>
      <c r="BM22" s="22">
        <v>0</v>
      </c>
      <c r="BN22" s="22">
        <v>1516.6759999999999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3">
        <v>1516.6759999999999</v>
      </c>
      <c r="BX22" s="10">
        <v>0</v>
      </c>
      <c r="BY22" s="10">
        <v>0</v>
      </c>
      <c r="BZ22" s="10">
        <v>1516.6759999999999</v>
      </c>
      <c r="CA22" s="10">
        <v>0</v>
      </c>
      <c r="CB22" s="10">
        <v>0</v>
      </c>
      <c r="CC22" s="7"/>
    </row>
    <row r="23" spans="1:81" ht="47.25" x14ac:dyDescent="0.25">
      <c r="A23" s="7"/>
      <c r="B23" s="13"/>
      <c r="C23" s="13" t="s">
        <v>56</v>
      </c>
      <c r="D23" s="8"/>
      <c r="E23" s="13" t="s">
        <v>47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3" t="s">
        <v>51</v>
      </c>
      <c r="U23" s="8"/>
      <c r="V23" s="9"/>
      <c r="W23" s="9"/>
      <c r="X23" s="9"/>
      <c r="Y23" s="9"/>
      <c r="Z23" s="14" t="s">
        <v>50</v>
      </c>
      <c r="AA23" s="10">
        <v>271.60000000000002</v>
      </c>
      <c r="AB23" s="10">
        <v>0</v>
      </c>
      <c r="AC23" s="10">
        <v>0</v>
      </c>
      <c r="AD23" s="10">
        <v>271.60000000000002</v>
      </c>
      <c r="AE23" s="10">
        <v>0</v>
      </c>
      <c r="AF23" s="10">
        <v>0</v>
      </c>
      <c r="AG23" s="10">
        <v>2</v>
      </c>
      <c r="AH23" s="10">
        <v>0</v>
      </c>
      <c r="AI23" s="10">
        <v>0</v>
      </c>
      <c r="AJ23" s="10">
        <v>2</v>
      </c>
      <c r="AK23" s="10">
        <v>0</v>
      </c>
      <c r="AL23" s="10">
        <v>0</v>
      </c>
      <c r="AM23" s="23">
        <v>273.60000000000002</v>
      </c>
      <c r="AN23" s="22">
        <v>0</v>
      </c>
      <c r="AO23" s="22">
        <v>0</v>
      </c>
      <c r="AP23" s="22">
        <v>273.60000000000002</v>
      </c>
      <c r="AQ23" s="22">
        <v>0</v>
      </c>
      <c r="AR23" s="22">
        <v>0</v>
      </c>
      <c r="AS23" s="22">
        <v>271.60000000000002</v>
      </c>
      <c r="AT23" s="22">
        <v>0</v>
      </c>
      <c r="AU23" s="22">
        <v>0</v>
      </c>
      <c r="AV23" s="22">
        <v>271.60000000000002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3">
        <v>271.60000000000002</v>
      </c>
      <c r="BF23" s="22">
        <v>0</v>
      </c>
      <c r="BG23" s="22">
        <v>0</v>
      </c>
      <c r="BH23" s="22">
        <v>271.60000000000002</v>
      </c>
      <c r="BI23" s="22">
        <v>0</v>
      </c>
      <c r="BJ23" s="22">
        <v>0</v>
      </c>
      <c r="BK23" s="22">
        <v>271.60000000000002</v>
      </c>
      <c r="BL23" s="22">
        <v>0</v>
      </c>
      <c r="BM23" s="22">
        <v>0</v>
      </c>
      <c r="BN23" s="22">
        <v>271.60000000000002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271.60000000000002</v>
      </c>
      <c r="BX23" s="10">
        <v>0</v>
      </c>
      <c r="BY23" s="10">
        <v>0</v>
      </c>
      <c r="BZ23" s="10">
        <v>271.60000000000002</v>
      </c>
      <c r="CA23" s="10">
        <v>0</v>
      </c>
      <c r="CB23" s="10">
        <v>0</v>
      </c>
      <c r="CC23" s="7"/>
    </row>
    <row r="24" spans="1:81" ht="63" x14ac:dyDescent="0.25">
      <c r="A24" s="7"/>
      <c r="B24" s="13"/>
      <c r="C24" s="13" t="s">
        <v>59</v>
      </c>
      <c r="D24" s="8"/>
      <c r="E24" s="13" t="s">
        <v>61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3"/>
      <c r="U24" s="8"/>
      <c r="V24" s="9"/>
      <c r="W24" s="9"/>
      <c r="X24" s="9"/>
      <c r="Y24" s="9"/>
      <c r="Z24" s="14" t="s">
        <v>60</v>
      </c>
      <c r="AA24" s="10">
        <v>75</v>
      </c>
      <c r="AB24" s="10">
        <v>0</v>
      </c>
      <c r="AC24" s="10">
        <v>0</v>
      </c>
      <c r="AD24" s="10">
        <v>75</v>
      </c>
      <c r="AE24" s="10">
        <v>0</v>
      </c>
      <c r="AF24" s="10">
        <v>0</v>
      </c>
      <c r="AG24" s="10">
        <v>-25</v>
      </c>
      <c r="AH24" s="10">
        <v>0</v>
      </c>
      <c r="AI24" s="10">
        <v>0</v>
      </c>
      <c r="AJ24" s="10">
        <v>-25</v>
      </c>
      <c r="AK24" s="10">
        <v>0</v>
      </c>
      <c r="AL24" s="10">
        <v>0</v>
      </c>
      <c r="AM24" s="23">
        <v>50</v>
      </c>
      <c r="AN24" s="22">
        <v>0</v>
      </c>
      <c r="AO24" s="22">
        <v>0</v>
      </c>
      <c r="AP24" s="22">
        <v>50</v>
      </c>
      <c r="AQ24" s="22">
        <v>0</v>
      </c>
      <c r="AR24" s="22">
        <v>0</v>
      </c>
      <c r="AS24" s="22">
        <v>230</v>
      </c>
      <c r="AT24" s="22">
        <v>0</v>
      </c>
      <c r="AU24" s="22">
        <v>0</v>
      </c>
      <c r="AV24" s="22">
        <v>230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3">
        <v>230</v>
      </c>
      <c r="BF24" s="22">
        <v>0</v>
      </c>
      <c r="BG24" s="22">
        <v>0</v>
      </c>
      <c r="BH24" s="22">
        <v>230</v>
      </c>
      <c r="BI24" s="22">
        <v>0</v>
      </c>
      <c r="BJ24" s="22">
        <v>0</v>
      </c>
      <c r="BK24" s="22">
        <v>230</v>
      </c>
      <c r="BL24" s="22">
        <v>0</v>
      </c>
      <c r="BM24" s="22">
        <v>0</v>
      </c>
      <c r="BN24" s="22">
        <v>230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230</v>
      </c>
      <c r="BX24" s="10">
        <v>0</v>
      </c>
      <c r="BY24" s="10">
        <v>0</v>
      </c>
      <c r="BZ24" s="10">
        <v>230</v>
      </c>
      <c r="CA24" s="10">
        <v>0</v>
      </c>
      <c r="CB24" s="10">
        <v>0</v>
      </c>
      <c r="CC24" s="7"/>
    </row>
    <row r="25" spans="1:81" ht="47.25" x14ac:dyDescent="0.25">
      <c r="A25" s="7"/>
      <c r="B25" s="13"/>
      <c r="C25" s="13" t="s">
        <v>59</v>
      </c>
      <c r="D25" s="8"/>
      <c r="E25" s="13" t="s">
        <v>61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3" t="s">
        <v>51</v>
      </c>
      <c r="U25" s="8"/>
      <c r="V25" s="9"/>
      <c r="W25" s="9"/>
      <c r="X25" s="9"/>
      <c r="Y25" s="9"/>
      <c r="Z25" s="14" t="s">
        <v>50</v>
      </c>
      <c r="AA25" s="10">
        <v>75</v>
      </c>
      <c r="AB25" s="10">
        <v>0</v>
      </c>
      <c r="AC25" s="10">
        <v>0</v>
      </c>
      <c r="AD25" s="10">
        <v>75</v>
      </c>
      <c r="AE25" s="10">
        <v>0</v>
      </c>
      <c r="AF25" s="10">
        <v>0</v>
      </c>
      <c r="AG25" s="10">
        <v>-25</v>
      </c>
      <c r="AH25" s="10">
        <v>0</v>
      </c>
      <c r="AI25" s="10">
        <v>0</v>
      </c>
      <c r="AJ25" s="10">
        <v>-25</v>
      </c>
      <c r="AK25" s="10">
        <v>0</v>
      </c>
      <c r="AL25" s="10">
        <v>0</v>
      </c>
      <c r="AM25" s="23">
        <v>50</v>
      </c>
      <c r="AN25" s="22">
        <v>0</v>
      </c>
      <c r="AO25" s="22">
        <v>0</v>
      </c>
      <c r="AP25" s="22">
        <v>50</v>
      </c>
      <c r="AQ25" s="22">
        <v>0</v>
      </c>
      <c r="AR25" s="22">
        <v>0</v>
      </c>
      <c r="AS25" s="22">
        <v>230</v>
      </c>
      <c r="AT25" s="22">
        <v>0</v>
      </c>
      <c r="AU25" s="22">
        <v>0</v>
      </c>
      <c r="AV25" s="22">
        <v>230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3">
        <v>230</v>
      </c>
      <c r="BF25" s="22">
        <v>0</v>
      </c>
      <c r="BG25" s="22">
        <v>0</v>
      </c>
      <c r="BH25" s="22">
        <v>230</v>
      </c>
      <c r="BI25" s="22">
        <v>0</v>
      </c>
      <c r="BJ25" s="22">
        <v>0</v>
      </c>
      <c r="BK25" s="22">
        <v>230</v>
      </c>
      <c r="BL25" s="22">
        <v>0</v>
      </c>
      <c r="BM25" s="22">
        <v>0</v>
      </c>
      <c r="BN25" s="22">
        <v>230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230</v>
      </c>
      <c r="BX25" s="10">
        <v>0</v>
      </c>
      <c r="BY25" s="10">
        <v>0</v>
      </c>
      <c r="BZ25" s="10">
        <v>230</v>
      </c>
      <c r="CA25" s="10">
        <v>0</v>
      </c>
      <c r="CB25" s="10">
        <v>0</v>
      </c>
      <c r="CC25" s="7"/>
    </row>
    <row r="26" spans="1:81" ht="31.5" x14ac:dyDescent="0.25">
      <c r="A26" s="7"/>
      <c r="B26" s="13"/>
      <c r="C26" s="13" t="s">
        <v>59</v>
      </c>
      <c r="D26" s="8"/>
      <c r="E26" s="13" t="s">
        <v>63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3"/>
      <c r="U26" s="8"/>
      <c r="V26" s="9"/>
      <c r="W26" s="9"/>
      <c r="X26" s="9"/>
      <c r="Y26" s="9"/>
      <c r="Z26" s="14" t="s">
        <v>62</v>
      </c>
      <c r="AA26" s="10">
        <v>45</v>
      </c>
      <c r="AB26" s="10">
        <v>0</v>
      </c>
      <c r="AC26" s="10">
        <v>0</v>
      </c>
      <c r="AD26" s="10">
        <v>45</v>
      </c>
      <c r="AE26" s="10">
        <v>0</v>
      </c>
      <c r="AF26" s="10">
        <v>0</v>
      </c>
      <c r="AG26" s="10">
        <v>-29.1996</v>
      </c>
      <c r="AH26" s="10">
        <v>0</v>
      </c>
      <c r="AI26" s="10">
        <v>0</v>
      </c>
      <c r="AJ26" s="10">
        <v>-29.1996</v>
      </c>
      <c r="AK26" s="10">
        <v>0</v>
      </c>
      <c r="AL26" s="10">
        <v>0</v>
      </c>
      <c r="AM26" s="23">
        <v>15.8004</v>
      </c>
      <c r="AN26" s="22">
        <v>0</v>
      </c>
      <c r="AO26" s="22">
        <v>0</v>
      </c>
      <c r="AP26" s="22">
        <v>15.8004</v>
      </c>
      <c r="AQ26" s="22">
        <v>0</v>
      </c>
      <c r="AR26" s="22">
        <v>0</v>
      </c>
      <c r="AS26" s="22">
        <v>50</v>
      </c>
      <c r="AT26" s="22">
        <v>0</v>
      </c>
      <c r="AU26" s="22">
        <v>0</v>
      </c>
      <c r="AV26" s="22">
        <v>50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3">
        <v>50</v>
      </c>
      <c r="BF26" s="22">
        <v>0</v>
      </c>
      <c r="BG26" s="22">
        <v>0</v>
      </c>
      <c r="BH26" s="22">
        <v>50</v>
      </c>
      <c r="BI26" s="22">
        <v>0</v>
      </c>
      <c r="BJ26" s="22">
        <v>0</v>
      </c>
      <c r="BK26" s="22">
        <v>50</v>
      </c>
      <c r="BL26" s="22">
        <v>0</v>
      </c>
      <c r="BM26" s="22">
        <v>0</v>
      </c>
      <c r="BN26" s="22">
        <v>50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50</v>
      </c>
      <c r="BX26" s="10">
        <v>0</v>
      </c>
      <c r="BY26" s="10">
        <v>0</v>
      </c>
      <c r="BZ26" s="10">
        <v>50</v>
      </c>
      <c r="CA26" s="10">
        <v>0</v>
      </c>
      <c r="CB26" s="10">
        <v>0</v>
      </c>
      <c r="CC26" s="7"/>
    </row>
    <row r="27" spans="1:81" ht="47.25" x14ac:dyDescent="0.25">
      <c r="A27" s="7"/>
      <c r="B27" s="13"/>
      <c r="C27" s="13" t="s">
        <v>59</v>
      </c>
      <c r="D27" s="8"/>
      <c r="E27" s="13" t="s">
        <v>63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3" t="s">
        <v>51</v>
      </c>
      <c r="U27" s="8"/>
      <c r="V27" s="9"/>
      <c r="W27" s="9"/>
      <c r="X27" s="9"/>
      <c r="Y27" s="9"/>
      <c r="Z27" s="14" t="s">
        <v>50</v>
      </c>
      <c r="AA27" s="10">
        <v>45</v>
      </c>
      <c r="AB27" s="10">
        <v>0</v>
      </c>
      <c r="AC27" s="10">
        <v>0</v>
      </c>
      <c r="AD27" s="10">
        <v>45</v>
      </c>
      <c r="AE27" s="10">
        <v>0</v>
      </c>
      <c r="AF27" s="10">
        <v>0</v>
      </c>
      <c r="AG27" s="10">
        <v>-29.1996</v>
      </c>
      <c r="AH27" s="10">
        <v>0</v>
      </c>
      <c r="AI27" s="10">
        <v>0</v>
      </c>
      <c r="AJ27" s="10">
        <v>-29.1996</v>
      </c>
      <c r="AK27" s="10">
        <v>0</v>
      </c>
      <c r="AL27" s="10">
        <v>0</v>
      </c>
      <c r="AM27" s="23">
        <v>15.8004</v>
      </c>
      <c r="AN27" s="22">
        <v>0</v>
      </c>
      <c r="AO27" s="22">
        <v>0</v>
      </c>
      <c r="AP27" s="22">
        <v>15.8004</v>
      </c>
      <c r="AQ27" s="22">
        <v>0</v>
      </c>
      <c r="AR27" s="22">
        <v>0</v>
      </c>
      <c r="AS27" s="22">
        <v>50</v>
      </c>
      <c r="AT27" s="22">
        <v>0</v>
      </c>
      <c r="AU27" s="22">
        <v>0</v>
      </c>
      <c r="AV27" s="22">
        <v>50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3">
        <v>50</v>
      </c>
      <c r="BF27" s="22">
        <v>0</v>
      </c>
      <c r="BG27" s="22">
        <v>0</v>
      </c>
      <c r="BH27" s="22">
        <v>50</v>
      </c>
      <c r="BI27" s="22">
        <v>0</v>
      </c>
      <c r="BJ27" s="22">
        <v>0</v>
      </c>
      <c r="BK27" s="22">
        <v>50</v>
      </c>
      <c r="BL27" s="22">
        <v>0</v>
      </c>
      <c r="BM27" s="22">
        <v>0</v>
      </c>
      <c r="BN27" s="22">
        <v>50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50</v>
      </c>
      <c r="BX27" s="10">
        <v>0</v>
      </c>
      <c r="BY27" s="10">
        <v>0</v>
      </c>
      <c r="BZ27" s="10">
        <v>50</v>
      </c>
      <c r="CA27" s="10">
        <v>0</v>
      </c>
      <c r="CB27" s="10">
        <v>0</v>
      </c>
      <c r="CC27" s="7"/>
    </row>
    <row r="28" spans="1:81" ht="31.5" x14ac:dyDescent="0.25">
      <c r="A28" s="7"/>
      <c r="B28" s="11" t="s">
        <v>64</v>
      </c>
      <c r="C28" s="11"/>
      <c r="D28" s="8"/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1"/>
      <c r="U28" s="8"/>
      <c r="V28" s="9"/>
      <c r="W28" s="9"/>
      <c r="X28" s="9"/>
      <c r="Y28" s="9"/>
      <c r="Z28" s="12" t="s">
        <v>65</v>
      </c>
      <c r="AA28" s="10">
        <v>133038.11201000001</v>
      </c>
      <c r="AB28" s="10">
        <v>42636.677689999997</v>
      </c>
      <c r="AC28" s="10">
        <v>19237.429169999999</v>
      </c>
      <c r="AD28" s="10">
        <v>71164.005149999997</v>
      </c>
      <c r="AE28" s="10">
        <v>0</v>
      </c>
      <c r="AF28" s="10">
        <v>0</v>
      </c>
      <c r="AG28" s="10">
        <v>2239.0322900000001</v>
      </c>
      <c r="AH28" s="10">
        <v>0</v>
      </c>
      <c r="AI28" s="10">
        <v>0</v>
      </c>
      <c r="AJ28" s="10">
        <v>2239.0322900000001</v>
      </c>
      <c r="AK28" s="10">
        <v>0</v>
      </c>
      <c r="AL28" s="10">
        <v>0</v>
      </c>
      <c r="AM28" s="21">
        <f>135277.1443-804.86-2000</f>
        <v>132472.28430000003</v>
      </c>
      <c r="AN28" s="22">
        <v>42636.677689999997</v>
      </c>
      <c r="AO28" s="22">
        <v>19237.429169999999</v>
      </c>
      <c r="AP28" s="22">
        <v>73403.03744</v>
      </c>
      <c r="AQ28" s="22">
        <v>0</v>
      </c>
      <c r="AR28" s="22">
        <v>0</v>
      </c>
      <c r="AS28" s="22">
        <v>98799.730020000003</v>
      </c>
      <c r="AT28" s="22">
        <v>7252.8592900000003</v>
      </c>
      <c r="AU28" s="22">
        <v>26106.863649999999</v>
      </c>
      <c r="AV28" s="22">
        <v>65440.007080000003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>
        <v>98799.730020000003</v>
      </c>
      <c r="BF28" s="22">
        <v>7252.8592900000003</v>
      </c>
      <c r="BG28" s="22">
        <v>26106.863649999999</v>
      </c>
      <c r="BH28" s="22">
        <v>65440.007080000003</v>
      </c>
      <c r="BI28" s="22">
        <v>0</v>
      </c>
      <c r="BJ28" s="22">
        <v>0</v>
      </c>
      <c r="BK28" s="22">
        <v>71305.892999999996</v>
      </c>
      <c r="BL28" s="22">
        <v>9965.1860500000003</v>
      </c>
      <c r="BM28" s="22">
        <v>1975.32295</v>
      </c>
      <c r="BN28" s="22">
        <v>59365.383999999998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1">
        <v>71305.892999999996</v>
      </c>
      <c r="BX28" s="10">
        <v>9965.1860500000003</v>
      </c>
      <c r="BY28" s="10">
        <v>1975.32295</v>
      </c>
      <c r="BZ28" s="10">
        <v>59365.383999999998</v>
      </c>
      <c r="CA28" s="10">
        <v>0</v>
      </c>
      <c r="CB28" s="10">
        <v>0</v>
      </c>
      <c r="CC28" s="7"/>
    </row>
    <row r="29" spans="1:81" ht="31.5" x14ac:dyDescent="0.25">
      <c r="A29" s="7"/>
      <c r="B29" s="13"/>
      <c r="C29" s="13" t="s">
        <v>66</v>
      </c>
      <c r="D29" s="8"/>
      <c r="E29" s="13" t="s">
        <v>68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3"/>
      <c r="U29" s="8"/>
      <c r="V29" s="9"/>
      <c r="W29" s="9"/>
      <c r="X29" s="9"/>
      <c r="Y29" s="9"/>
      <c r="Z29" s="14" t="s">
        <v>67</v>
      </c>
      <c r="AA29" s="10">
        <v>2902.4319999999998</v>
      </c>
      <c r="AB29" s="10">
        <v>0</v>
      </c>
      <c r="AC29" s="10">
        <v>0</v>
      </c>
      <c r="AD29" s="10">
        <v>2902.4319999999998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23">
        <v>2902.4319999999998</v>
      </c>
      <c r="AN29" s="22">
        <v>0</v>
      </c>
      <c r="AO29" s="22">
        <v>0</v>
      </c>
      <c r="AP29" s="22">
        <v>2902.4319999999998</v>
      </c>
      <c r="AQ29" s="22">
        <v>0</v>
      </c>
      <c r="AR29" s="22">
        <v>0</v>
      </c>
      <c r="AS29" s="22">
        <v>2902.6179999999999</v>
      </c>
      <c r="AT29" s="22">
        <v>0</v>
      </c>
      <c r="AU29" s="22">
        <v>0</v>
      </c>
      <c r="AV29" s="22">
        <v>2902.6179999999999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3">
        <v>2902.6179999999999</v>
      </c>
      <c r="BF29" s="22">
        <v>0</v>
      </c>
      <c r="BG29" s="22">
        <v>0</v>
      </c>
      <c r="BH29" s="22">
        <v>2902.6179999999999</v>
      </c>
      <c r="BI29" s="22">
        <v>0</v>
      </c>
      <c r="BJ29" s="22">
        <v>0</v>
      </c>
      <c r="BK29" s="22">
        <v>2902.6179999999999</v>
      </c>
      <c r="BL29" s="22">
        <v>0</v>
      </c>
      <c r="BM29" s="22">
        <v>0</v>
      </c>
      <c r="BN29" s="22">
        <v>2902.6179999999999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2902.6179999999999</v>
      </c>
      <c r="BX29" s="10">
        <v>0</v>
      </c>
      <c r="BY29" s="10">
        <v>0</v>
      </c>
      <c r="BZ29" s="10">
        <v>2902.6179999999999</v>
      </c>
      <c r="CA29" s="10">
        <v>0</v>
      </c>
      <c r="CB29" s="10">
        <v>0</v>
      </c>
      <c r="CC29" s="7"/>
    </row>
    <row r="30" spans="1:81" ht="94.5" x14ac:dyDescent="0.25">
      <c r="A30" s="7"/>
      <c r="B30" s="13"/>
      <c r="C30" s="13" t="s">
        <v>66</v>
      </c>
      <c r="D30" s="8"/>
      <c r="E30" s="13" t="s">
        <v>68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3" t="s">
        <v>49</v>
      </c>
      <c r="U30" s="8"/>
      <c r="V30" s="9"/>
      <c r="W30" s="9"/>
      <c r="X30" s="9"/>
      <c r="Y30" s="9"/>
      <c r="Z30" s="14" t="s">
        <v>48</v>
      </c>
      <c r="AA30" s="10">
        <v>2902.4319999999998</v>
      </c>
      <c r="AB30" s="10">
        <v>0</v>
      </c>
      <c r="AC30" s="10">
        <v>0</v>
      </c>
      <c r="AD30" s="10">
        <v>2902.4319999999998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23">
        <v>2902.4319999999998</v>
      </c>
      <c r="AN30" s="22">
        <v>0</v>
      </c>
      <c r="AO30" s="22">
        <v>0</v>
      </c>
      <c r="AP30" s="22">
        <v>2902.4319999999998</v>
      </c>
      <c r="AQ30" s="22">
        <v>0</v>
      </c>
      <c r="AR30" s="22">
        <v>0</v>
      </c>
      <c r="AS30" s="22">
        <v>2902.6179999999999</v>
      </c>
      <c r="AT30" s="22">
        <v>0</v>
      </c>
      <c r="AU30" s="22">
        <v>0</v>
      </c>
      <c r="AV30" s="22">
        <v>2902.6179999999999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3">
        <v>2902.6179999999999</v>
      </c>
      <c r="BF30" s="22">
        <v>0</v>
      </c>
      <c r="BG30" s="22">
        <v>0</v>
      </c>
      <c r="BH30" s="22">
        <v>2902.6179999999999</v>
      </c>
      <c r="BI30" s="22">
        <v>0</v>
      </c>
      <c r="BJ30" s="22">
        <v>0</v>
      </c>
      <c r="BK30" s="22">
        <v>2902.6179999999999</v>
      </c>
      <c r="BL30" s="22">
        <v>0</v>
      </c>
      <c r="BM30" s="22">
        <v>0</v>
      </c>
      <c r="BN30" s="22">
        <v>2902.6179999999999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2902.6179999999999</v>
      </c>
      <c r="BX30" s="10">
        <v>0</v>
      </c>
      <c r="BY30" s="10">
        <v>0</v>
      </c>
      <c r="BZ30" s="10">
        <v>2902.6179999999999</v>
      </c>
      <c r="CA30" s="10">
        <v>0</v>
      </c>
      <c r="CB30" s="10">
        <v>0</v>
      </c>
      <c r="CC30" s="7"/>
    </row>
    <row r="31" spans="1:81" ht="78.75" x14ac:dyDescent="0.25">
      <c r="A31" s="7"/>
      <c r="B31" s="13"/>
      <c r="C31" s="13" t="s">
        <v>69</v>
      </c>
      <c r="D31" s="8"/>
      <c r="E31" s="13" t="s">
        <v>71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3"/>
      <c r="U31" s="8"/>
      <c r="V31" s="9"/>
      <c r="W31" s="9"/>
      <c r="X31" s="9"/>
      <c r="Y31" s="9"/>
      <c r="Z31" s="14" t="s">
        <v>70</v>
      </c>
      <c r="AA31" s="10">
        <v>327</v>
      </c>
      <c r="AB31" s="10">
        <v>0</v>
      </c>
      <c r="AC31" s="10">
        <v>327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23">
        <v>327</v>
      </c>
      <c r="AN31" s="22">
        <v>0</v>
      </c>
      <c r="AO31" s="22">
        <v>327</v>
      </c>
      <c r="AP31" s="22">
        <v>0</v>
      </c>
      <c r="AQ31" s="22">
        <v>0</v>
      </c>
      <c r="AR31" s="22">
        <v>0</v>
      </c>
      <c r="AS31" s="22">
        <v>340.2</v>
      </c>
      <c r="AT31" s="22">
        <v>0</v>
      </c>
      <c r="AU31" s="22">
        <v>340.2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3">
        <v>340.2</v>
      </c>
      <c r="BF31" s="22">
        <v>0</v>
      </c>
      <c r="BG31" s="22">
        <v>340.2</v>
      </c>
      <c r="BH31" s="22">
        <v>0</v>
      </c>
      <c r="BI31" s="22">
        <v>0</v>
      </c>
      <c r="BJ31" s="22">
        <v>0</v>
      </c>
      <c r="BK31" s="22">
        <v>340.2</v>
      </c>
      <c r="BL31" s="22">
        <v>0</v>
      </c>
      <c r="BM31" s="22">
        <v>340.2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340.2</v>
      </c>
      <c r="BX31" s="10">
        <v>0</v>
      </c>
      <c r="BY31" s="10">
        <v>340.2</v>
      </c>
      <c r="BZ31" s="10">
        <v>0</v>
      </c>
      <c r="CA31" s="10">
        <v>0</v>
      </c>
      <c r="CB31" s="10">
        <v>0</v>
      </c>
      <c r="CC31" s="7"/>
    </row>
    <row r="32" spans="1:81" ht="94.5" x14ac:dyDescent="0.25">
      <c r="A32" s="7"/>
      <c r="B32" s="13"/>
      <c r="C32" s="13" t="s">
        <v>69</v>
      </c>
      <c r="D32" s="8"/>
      <c r="E32" s="13" t="s">
        <v>71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3" t="s">
        <v>49</v>
      </c>
      <c r="U32" s="8"/>
      <c r="V32" s="9"/>
      <c r="W32" s="9"/>
      <c r="X32" s="9"/>
      <c r="Y32" s="9"/>
      <c r="Z32" s="14" t="s">
        <v>48</v>
      </c>
      <c r="AA32" s="10">
        <v>297</v>
      </c>
      <c r="AB32" s="10">
        <v>0</v>
      </c>
      <c r="AC32" s="10">
        <v>297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23">
        <v>297</v>
      </c>
      <c r="AN32" s="22">
        <v>0</v>
      </c>
      <c r="AO32" s="22">
        <v>297</v>
      </c>
      <c r="AP32" s="22">
        <v>0</v>
      </c>
      <c r="AQ32" s="22">
        <v>0</v>
      </c>
      <c r="AR32" s="22">
        <v>0</v>
      </c>
      <c r="AS32" s="22">
        <v>310.2</v>
      </c>
      <c r="AT32" s="22">
        <v>0</v>
      </c>
      <c r="AU32" s="22">
        <v>310.2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3">
        <v>310.2</v>
      </c>
      <c r="BF32" s="22">
        <v>0</v>
      </c>
      <c r="BG32" s="22">
        <v>310.2</v>
      </c>
      <c r="BH32" s="22">
        <v>0</v>
      </c>
      <c r="BI32" s="22">
        <v>0</v>
      </c>
      <c r="BJ32" s="22">
        <v>0</v>
      </c>
      <c r="BK32" s="22">
        <v>310.2</v>
      </c>
      <c r="BL32" s="22">
        <v>0</v>
      </c>
      <c r="BM32" s="22">
        <v>310.2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310.2</v>
      </c>
      <c r="BX32" s="10">
        <v>0</v>
      </c>
      <c r="BY32" s="10">
        <v>310.2</v>
      </c>
      <c r="BZ32" s="10">
        <v>0</v>
      </c>
      <c r="CA32" s="10">
        <v>0</v>
      </c>
      <c r="CB32" s="10">
        <v>0</v>
      </c>
      <c r="CC32" s="7"/>
    </row>
    <row r="33" spans="1:81" ht="47.25" x14ac:dyDescent="0.25">
      <c r="A33" s="7"/>
      <c r="B33" s="13"/>
      <c r="C33" s="13" t="s">
        <v>69</v>
      </c>
      <c r="D33" s="8"/>
      <c r="E33" s="13" t="s">
        <v>71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3" t="s">
        <v>51</v>
      </c>
      <c r="U33" s="8"/>
      <c r="V33" s="9"/>
      <c r="W33" s="9"/>
      <c r="X33" s="9"/>
      <c r="Y33" s="9"/>
      <c r="Z33" s="14" t="s">
        <v>50</v>
      </c>
      <c r="AA33" s="10">
        <v>30</v>
      </c>
      <c r="AB33" s="10">
        <v>0</v>
      </c>
      <c r="AC33" s="10">
        <v>30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23">
        <v>30</v>
      </c>
      <c r="AN33" s="22">
        <v>0</v>
      </c>
      <c r="AO33" s="22">
        <v>30</v>
      </c>
      <c r="AP33" s="22">
        <v>0</v>
      </c>
      <c r="AQ33" s="22">
        <v>0</v>
      </c>
      <c r="AR33" s="22">
        <v>0</v>
      </c>
      <c r="AS33" s="22">
        <v>30</v>
      </c>
      <c r="AT33" s="22">
        <v>0</v>
      </c>
      <c r="AU33" s="22">
        <v>30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3">
        <v>30</v>
      </c>
      <c r="BF33" s="22">
        <v>0</v>
      </c>
      <c r="BG33" s="22">
        <v>30</v>
      </c>
      <c r="BH33" s="22">
        <v>0</v>
      </c>
      <c r="BI33" s="22">
        <v>0</v>
      </c>
      <c r="BJ33" s="22">
        <v>0</v>
      </c>
      <c r="BK33" s="22">
        <v>30</v>
      </c>
      <c r="BL33" s="22">
        <v>0</v>
      </c>
      <c r="BM33" s="22">
        <v>30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30</v>
      </c>
      <c r="BX33" s="10">
        <v>0</v>
      </c>
      <c r="BY33" s="10">
        <v>30</v>
      </c>
      <c r="BZ33" s="10">
        <v>0</v>
      </c>
      <c r="CA33" s="10">
        <v>0</v>
      </c>
      <c r="CB33" s="10">
        <v>0</v>
      </c>
      <c r="CC33" s="7"/>
    </row>
    <row r="34" spans="1:81" ht="31.5" x14ac:dyDescent="0.25">
      <c r="A34" s="7"/>
      <c r="B34" s="13"/>
      <c r="C34" s="13" t="s">
        <v>69</v>
      </c>
      <c r="D34" s="8"/>
      <c r="E34" s="13" t="s">
        <v>73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3"/>
      <c r="U34" s="8"/>
      <c r="V34" s="9"/>
      <c r="W34" s="9"/>
      <c r="X34" s="9"/>
      <c r="Y34" s="9"/>
      <c r="Z34" s="14" t="s">
        <v>72</v>
      </c>
      <c r="AA34" s="10">
        <v>15.4</v>
      </c>
      <c r="AB34" s="10">
        <v>0</v>
      </c>
      <c r="AC34" s="10">
        <v>15.4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23">
        <v>15.4</v>
      </c>
      <c r="AN34" s="22">
        <v>0</v>
      </c>
      <c r="AO34" s="22">
        <v>15.4</v>
      </c>
      <c r="AP34" s="22">
        <v>0</v>
      </c>
      <c r="AQ34" s="22">
        <v>0</v>
      </c>
      <c r="AR34" s="22">
        <v>0</v>
      </c>
      <c r="AS34" s="22">
        <v>15.4</v>
      </c>
      <c r="AT34" s="22">
        <v>0</v>
      </c>
      <c r="AU34" s="22">
        <v>15.4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3">
        <v>15.4</v>
      </c>
      <c r="BF34" s="22">
        <v>0</v>
      </c>
      <c r="BG34" s="22">
        <v>15.4</v>
      </c>
      <c r="BH34" s="22">
        <v>0</v>
      </c>
      <c r="BI34" s="22">
        <v>0</v>
      </c>
      <c r="BJ34" s="22">
        <v>0</v>
      </c>
      <c r="BK34" s="22">
        <v>15.4</v>
      </c>
      <c r="BL34" s="22">
        <v>0</v>
      </c>
      <c r="BM34" s="22">
        <v>15.4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15.4</v>
      </c>
      <c r="BX34" s="10">
        <v>0</v>
      </c>
      <c r="BY34" s="10">
        <v>15.4</v>
      </c>
      <c r="BZ34" s="10">
        <v>0</v>
      </c>
      <c r="CA34" s="10">
        <v>0</v>
      </c>
      <c r="CB34" s="10">
        <v>0</v>
      </c>
      <c r="CC34" s="7"/>
    </row>
    <row r="35" spans="1:81" ht="47.25" x14ac:dyDescent="0.25">
      <c r="A35" s="7"/>
      <c r="B35" s="13"/>
      <c r="C35" s="13" t="s">
        <v>69</v>
      </c>
      <c r="D35" s="8"/>
      <c r="E35" s="13" t="s">
        <v>73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3" t="s">
        <v>51</v>
      </c>
      <c r="U35" s="8"/>
      <c r="V35" s="9"/>
      <c r="W35" s="9"/>
      <c r="X35" s="9"/>
      <c r="Y35" s="9"/>
      <c r="Z35" s="14" t="s">
        <v>50</v>
      </c>
      <c r="AA35" s="10">
        <v>15.4</v>
      </c>
      <c r="AB35" s="10">
        <v>0</v>
      </c>
      <c r="AC35" s="10">
        <v>15.4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23">
        <v>15.4</v>
      </c>
      <c r="AN35" s="22">
        <v>0</v>
      </c>
      <c r="AO35" s="22">
        <v>15.4</v>
      </c>
      <c r="AP35" s="22">
        <v>0</v>
      </c>
      <c r="AQ35" s="22">
        <v>0</v>
      </c>
      <c r="AR35" s="22">
        <v>0</v>
      </c>
      <c r="AS35" s="22">
        <v>15.4</v>
      </c>
      <c r="AT35" s="22">
        <v>0</v>
      </c>
      <c r="AU35" s="22">
        <v>15.4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3">
        <v>15.4</v>
      </c>
      <c r="BF35" s="22">
        <v>0</v>
      </c>
      <c r="BG35" s="22">
        <v>15.4</v>
      </c>
      <c r="BH35" s="22">
        <v>0</v>
      </c>
      <c r="BI35" s="22">
        <v>0</v>
      </c>
      <c r="BJ35" s="22">
        <v>0</v>
      </c>
      <c r="BK35" s="22">
        <v>15.4</v>
      </c>
      <c r="BL35" s="22">
        <v>0</v>
      </c>
      <c r="BM35" s="22">
        <v>15.4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15.4</v>
      </c>
      <c r="BX35" s="10">
        <v>0</v>
      </c>
      <c r="BY35" s="10">
        <v>15.4</v>
      </c>
      <c r="BZ35" s="10">
        <v>0</v>
      </c>
      <c r="CA35" s="10">
        <v>0</v>
      </c>
      <c r="CB35" s="10">
        <v>0</v>
      </c>
      <c r="CC35" s="7"/>
    </row>
    <row r="36" spans="1:81" ht="47.25" x14ac:dyDescent="0.25">
      <c r="A36" s="7"/>
      <c r="B36" s="13"/>
      <c r="C36" s="13" t="s">
        <v>69</v>
      </c>
      <c r="D36" s="8"/>
      <c r="E36" s="13" t="s">
        <v>75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3"/>
      <c r="U36" s="8"/>
      <c r="V36" s="9"/>
      <c r="W36" s="9"/>
      <c r="X36" s="9"/>
      <c r="Y36" s="9"/>
      <c r="Z36" s="14" t="s">
        <v>74</v>
      </c>
      <c r="AA36" s="10">
        <v>52.7</v>
      </c>
      <c r="AB36" s="10">
        <v>0</v>
      </c>
      <c r="AC36" s="10">
        <v>52.7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23">
        <v>52.7</v>
      </c>
      <c r="AN36" s="22">
        <v>0</v>
      </c>
      <c r="AO36" s="22">
        <v>52.7</v>
      </c>
      <c r="AP36" s="22">
        <v>0</v>
      </c>
      <c r="AQ36" s="22">
        <v>0</v>
      </c>
      <c r="AR36" s="22">
        <v>0</v>
      </c>
      <c r="AS36" s="22">
        <v>55</v>
      </c>
      <c r="AT36" s="22">
        <v>0</v>
      </c>
      <c r="AU36" s="22">
        <v>55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3">
        <v>55</v>
      </c>
      <c r="BF36" s="22">
        <v>0</v>
      </c>
      <c r="BG36" s="22">
        <v>55</v>
      </c>
      <c r="BH36" s="22">
        <v>0</v>
      </c>
      <c r="BI36" s="22">
        <v>0</v>
      </c>
      <c r="BJ36" s="22">
        <v>0</v>
      </c>
      <c r="BK36" s="22">
        <v>55</v>
      </c>
      <c r="BL36" s="22">
        <v>0</v>
      </c>
      <c r="BM36" s="22">
        <v>55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55</v>
      </c>
      <c r="BX36" s="10">
        <v>0</v>
      </c>
      <c r="BY36" s="10">
        <v>55</v>
      </c>
      <c r="BZ36" s="10">
        <v>0</v>
      </c>
      <c r="CA36" s="10">
        <v>0</v>
      </c>
      <c r="CB36" s="10">
        <v>0</v>
      </c>
      <c r="CC36" s="7"/>
    </row>
    <row r="37" spans="1:81" ht="94.5" x14ac:dyDescent="0.25">
      <c r="A37" s="7"/>
      <c r="B37" s="13"/>
      <c r="C37" s="13" t="s">
        <v>69</v>
      </c>
      <c r="D37" s="8"/>
      <c r="E37" s="13" t="s">
        <v>75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3" t="s">
        <v>49</v>
      </c>
      <c r="U37" s="8"/>
      <c r="V37" s="9"/>
      <c r="W37" s="9"/>
      <c r="X37" s="9"/>
      <c r="Y37" s="9"/>
      <c r="Z37" s="14" t="s">
        <v>48</v>
      </c>
      <c r="AA37" s="10">
        <v>52.7</v>
      </c>
      <c r="AB37" s="10">
        <v>0</v>
      </c>
      <c r="AC37" s="10">
        <v>52.7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23">
        <v>52.7</v>
      </c>
      <c r="AN37" s="22">
        <v>0</v>
      </c>
      <c r="AO37" s="22">
        <v>52.7</v>
      </c>
      <c r="AP37" s="22">
        <v>0</v>
      </c>
      <c r="AQ37" s="22">
        <v>0</v>
      </c>
      <c r="AR37" s="22">
        <v>0</v>
      </c>
      <c r="AS37" s="22">
        <v>55</v>
      </c>
      <c r="AT37" s="22">
        <v>0</v>
      </c>
      <c r="AU37" s="22">
        <v>55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3">
        <v>55</v>
      </c>
      <c r="BF37" s="22">
        <v>0</v>
      </c>
      <c r="BG37" s="22">
        <v>55</v>
      </c>
      <c r="BH37" s="22">
        <v>0</v>
      </c>
      <c r="BI37" s="22">
        <v>0</v>
      </c>
      <c r="BJ37" s="22">
        <v>0</v>
      </c>
      <c r="BK37" s="22">
        <v>55</v>
      </c>
      <c r="BL37" s="22">
        <v>0</v>
      </c>
      <c r="BM37" s="22">
        <v>55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55</v>
      </c>
      <c r="BX37" s="10">
        <v>0</v>
      </c>
      <c r="BY37" s="10">
        <v>55</v>
      </c>
      <c r="BZ37" s="10">
        <v>0</v>
      </c>
      <c r="CA37" s="10">
        <v>0</v>
      </c>
      <c r="CB37" s="10">
        <v>0</v>
      </c>
      <c r="CC37" s="7"/>
    </row>
    <row r="38" spans="1:81" ht="47.25" x14ac:dyDescent="0.25">
      <c r="A38" s="7"/>
      <c r="B38" s="13"/>
      <c r="C38" s="13" t="s">
        <v>69</v>
      </c>
      <c r="D38" s="8"/>
      <c r="E38" s="13" t="s">
        <v>77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3"/>
      <c r="U38" s="8"/>
      <c r="V38" s="9"/>
      <c r="W38" s="9"/>
      <c r="X38" s="9"/>
      <c r="Y38" s="9"/>
      <c r="Z38" s="14" t="s">
        <v>76</v>
      </c>
      <c r="AA38" s="10">
        <v>907</v>
      </c>
      <c r="AB38" s="10">
        <v>0</v>
      </c>
      <c r="AC38" s="10">
        <v>907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23">
        <v>907</v>
      </c>
      <c r="AN38" s="22">
        <v>0</v>
      </c>
      <c r="AO38" s="22">
        <v>907</v>
      </c>
      <c r="AP38" s="22">
        <v>0</v>
      </c>
      <c r="AQ38" s="22">
        <v>0</v>
      </c>
      <c r="AR38" s="22">
        <v>0</v>
      </c>
      <c r="AS38" s="22">
        <v>943.9</v>
      </c>
      <c r="AT38" s="22">
        <v>0</v>
      </c>
      <c r="AU38" s="22">
        <v>943.9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3">
        <v>943.9</v>
      </c>
      <c r="BF38" s="22">
        <v>0</v>
      </c>
      <c r="BG38" s="22">
        <v>943.9</v>
      </c>
      <c r="BH38" s="22">
        <v>0</v>
      </c>
      <c r="BI38" s="22">
        <v>0</v>
      </c>
      <c r="BJ38" s="22">
        <v>0</v>
      </c>
      <c r="BK38" s="22">
        <v>943.9</v>
      </c>
      <c r="BL38" s="22">
        <v>0</v>
      </c>
      <c r="BM38" s="22">
        <v>943.9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943.9</v>
      </c>
      <c r="BX38" s="10">
        <v>0</v>
      </c>
      <c r="BY38" s="10">
        <v>943.9</v>
      </c>
      <c r="BZ38" s="10">
        <v>0</v>
      </c>
      <c r="CA38" s="10">
        <v>0</v>
      </c>
      <c r="CB38" s="10">
        <v>0</v>
      </c>
      <c r="CC38" s="7"/>
    </row>
    <row r="39" spans="1:81" ht="94.5" x14ac:dyDescent="0.25">
      <c r="A39" s="7"/>
      <c r="B39" s="13"/>
      <c r="C39" s="13" t="s">
        <v>69</v>
      </c>
      <c r="D39" s="8"/>
      <c r="E39" s="13" t="s">
        <v>77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3" t="s">
        <v>49</v>
      </c>
      <c r="U39" s="8"/>
      <c r="V39" s="9"/>
      <c r="W39" s="9"/>
      <c r="X39" s="9"/>
      <c r="Y39" s="9"/>
      <c r="Z39" s="14" t="s">
        <v>48</v>
      </c>
      <c r="AA39" s="10">
        <v>901</v>
      </c>
      <c r="AB39" s="10">
        <v>0</v>
      </c>
      <c r="AC39" s="10">
        <v>901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23">
        <v>901</v>
      </c>
      <c r="AN39" s="22">
        <v>0</v>
      </c>
      <c r="AO39" s="22">
        <v>901</v>
      </c>
      <c r="AP39" s="22">
        <v>0</v>
      </c>
      <c r="AQ39" s="22">
        <v>0</v>
      </c>
      <c r="AR39" s="22">
        <v>0</v>
      </c>
      <c r="AS39" s="22">
        <v>937.9</v>
      </c>
      <c r="AT39" s="22">
        <v>0</v>
      </c>
      <c r="AU39" s="22">
        <v>937.9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3">
        <v>937.9</v>
      </c>
      <c r="BF39" s="22">
        <v>0</v>
      </c>
      <c r="BG39" s="22">
        <v>937.9</v>
      </c>
      <c r="BH39" s="22">
        <v>0</v>
      </c>
      <c r="BI39" s="22">
        <v>0</v>
      </c>
      <c r="BJ39" s="22">
        <v>0</v>
      </c>
      <c r="BK39" s="22">
        <v>937.9</v>
      </c>
      <c r="BL39" s="22">
        <v>0</v>
      </c>
      <c r="BM39" s="22">
        <v>937.9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937.9</v>
      </c>
      <c r="BX39" s="10">
        <v>0</v>
      </c>
      <c r="BY39" s="10">
        <v>937.9</v>
      </c>
      <c r="BZ39" s="10">
        <v>0</v>
      </c>
      <c r="CA39" s="10">
        <v>0</v>
      </c>
      <c r="CB39" s="10">
        <v>0</v>
      </c>
      <c r="CC39" s="7"/>
    </row>
    <row r="40" spans="1:81" ht="47.25" x14ac:dyDescent="0.25">
      <c r="A40" s="7"/>
      <c r="B40" s="13"/>
      <c r="C40" s="13" t="s">
        <v>69</v>
      </c>
      <c r="D40" s="8"/>
      <c r="E40" s="13" t="s">
        <v>77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3" t="s">
        <v>51</v>
      </c>
      <c r="U40" s="8"/>
      <c r="V40" s="9"/>
      <c r="W40" s="9"/>
      <c r="X40" s="9"/>
      <c r="Y40" s="9"/>
      <c r="Z40" s="14" t="s">
        <v>50</v>
      </c>
      <c r="AA40" s="10">
        <v>6</v>
      </c>
      <c r="AB40" s="10">
        <v>0</v>
      </c>
      <c r="AC40" s="10">
        <v>6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23">
        <v>6</v>
      </c>
      <c r="AN40" s="22">
        <v>0</v>
      </c>
      <c r="AO40" s="22">
        <v>6</v>
      </c>
      <c r="AP40" s="22">
        <v>0</v>
      </c>
      <c r="AQ40" s="22">
        <v>0</v>
      </c>
      <c r="AR40" s="22">
        <v>0</v>
      </c>
      <c r="AS40" s="22">
        <v>6</v>
      </c>
      <c r="AT40" s="22">
        <v>0</v>
      </c>
      <c r="AU40" s="22">
        <v>6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3">
        <v>6</v>
      </c>
      <c r="BF40" s="22">
        <v>0</v>
      </c>
      <c r="BG40" s="22">
        <v>6</v>
      </c>
      <c r="BH40" s="22">
        <v>0</v>
      </c>
      <c r="BI40" s="22">
        <v>0</v>
      </c>
      <c r="BJ40" s="22">
        <v>0</v>
      </c>
      <c r="BK40" s="22">
        <v>6</v>
      </c>
      <c r="BL40" s="22">
        <v>0</v>
      </c>
      <c r="BM40" s="22">
        <v>6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3">
        <v>6</v>
      </c>
      <c r="BX40" s="10">
        <v>0</v>
      </c>
      <c r="BY40" s="10">
        <v>6</v>
      </c>
      <c r="BZ40" s="10">
        <v>0</v>
      </c>
      <c r="CA40" s="10">
        <v>0</v>
      </c>
      <c r="CB40" s="10">
        <v>0</v>
      </c>
      <c r="CC40" s="7"/>
    </row>
    <row r="41" spans="1:81" ht="110.25" x14ac:dyDescent="0.25">
      <c r="A41" s="7"/>
      <c r="B41" s="13"/>
      <c r="C41" s="13" t="s">
        <v>69</v>
      </c>
      <c r="D41" s="8"/>
      <c r="E41" s="13" t="s">
        <v>79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8"/>
      <c r="V41" s="9"/>
      <c r="W41" s="9"/>
      <c r="X41" s="9"/>
      <c r="Y41" s="9"/>
      <c r="Z41" s="14" t="s">
        <v>78</v>
      </c>
      <c r="AA41" s="10">
        <v>33.049999999999997</v>
      </c>
      <c r="AB41" s="10">
        <v>0</v>
      </c>
      <c r="AC41" s="10">
        <v>33.049999999999997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23">
        <v>33.049999999999997</v>
      </c>
      <c r="AN41" s="22">
        <v>0</v>
      </c>
      <c r="AO41" s="22">
        <v>33.049999999999997</v>
      </c>
      <c r="AP41" s="22">
        <v>0</v>
      </c>
      <c r="AQ41" s="22">
        <v>0</v>
      </c>
      <c r="AR41" s="22">
        <v>0</v>
      </c>
      <c r="AS41" s="22">
        <v>34.450000000000003</v>
      </c>
      <c r="AT41" s="22">
        <v>0</v>
      </c>
      <c r="AU41" s="22">
        <v>34.450000000000003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3">
        <v>34.450000000000003</v>
      </c>
      <c r="BF41" s="22">
        <v>0</v>
      </c>
      <c r="BG41" s="22">
        <v>34.450000000000003</v>
      </c>
      <c r="BH41" s="22">
        <v>0</v>
      </c>
      <c r="BI41" s="22">
        <v>0</v>
      </c>
      <c r="BJ41" s="22">
        <v>0</v>
      </c>
      <c r="BK41" s="22">
        <v>34.450000000000003</v>
      </c>
      <c r="BL41" s="22">
        <v>0</v>
      </c>
      <c r="BM41" s="22">
        <v>34.450000000000003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3">
        <v>34.450000000000003</v>
      </c>
      <c r="BX41" s="10">
        <v>0</v>
      </c>
      <c r="BY41" s="10">
        <v>34.450000000000003</v>
      </c>
      <c r="BZ41" s="10">
        <v>0</v>
      </c>
      <c r="CA41" s="10">
        <v>0</v>
      </c>
      <c r="CB41" s="10">
        <v>0</v>
      </c>
      <c r="CC41" s="7"/>
    </row>
    <row r="42" spans="1:81" ht="94.5" x14ac:dyDescent="0.25">
      <c r="A42" s="7"/>
      <c r="B42" s="13"/>
      <c r="C42" s="13" t="s">
        <v>69</v>
      </c>
      <c r="D42" s="8"/>
      <c r="E42" s="13" t="s">
        <v>79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 t="s">
        <v>49</v>
      </c>
      <c r="U42" s="8"/>
      <c r="V42" s="9"/>
      <c r="W42" s="9"/>
      <c r="X42" s="9"/>
      <c r="Y42" s="9"/>
      <c r="Z42" s="14" t="s">
        <v>48</v>
      </c>
      <c r="AA42" s="10">
        <v>33.049999999999997</v>
      </c>
      <c r="AB42" s="10">
        <v>0</v>
      </c>
      <c r="AC42" s="10">
        <v>33.049999999999997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23">
        <v>33.049999999999997</v>
      </c>
      <c r="AN42" s="22">
        <v>0</v>
      </c>
      <c r="AO42" s="22">
        <v>33.049999999999997</v>
      </c>
      <c r="AP42" s="22">
        <v>0</v>
      </c>
      <c r="AQ42" s="22">
        <v>0</v>
      </c>
      <c r="AR42" s="22">
        <v>0</v>
      </c>
      <c r="AS42" s="22">
        <v>34.450000000000003</v>
      </c>
      <c r="AT42" s="22">
        <v>0</v>
      </c>
      <c r="AU42" s="22">
        <v>34.450000000000003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3">
        <v>34.450000000000003</v>
      </c>
      <c r="BF42" s="22">
        <v>0</v>
      </c>
      <c r="BG42" s="22">
        <v>34.450000000000003</v>
      </c>
      <c r="BH42" s="22">
        <v>0</v>
      </c>
      <c r="BI42" s="22">
        <v>0</v>
      </c>
      <c r="BJ42" s="22">
        <v>0</v>
      </c>
      <c r="BK42" s="22">
        <v>34.450000000000003</v>
      </c>
      <c r="BL42" s="22">
        <v>0</v>
      </c>
      <c r="BM42" s="22">
        <v>34.450000000000003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3">
        <v>34.450000000000003</v>
      </c>
      <c r="BX42" s="10">
        <v>0</v>
      </c>
      <c r="BY42" s="10">
        <v>34.450000000000003</v>
      </c>
      <c r="BZ42" s="10">
        <v>0</v>
      </c>
      <c r="CA42" s="10">
        <v>0</v>
      </c>
      <c r="CB42" s="10">
        <v>0</v>
      </c>
      <c r="CC42" s="7"/>
    </row>
    <row r="43" spans="1:81" ht="31.5" x14ac:dyDescent="0.25">
      <c r="A43" s="7"/>
      <c r="B43" s="13"/>
      <c r="C43" s="13" t="s">
        <v>69</v>
      </c>
      <c r="D43" s="8"/>
      <c r="E43" s="13" t="s">
        <v>47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8"/>
      <c r="V43" s="9"/>
      <c r="W43" s="9"/>
      <c r="X43" s="9"/>
      <c r="Y43" s="9"/>
      <c r="Z43" s="14" t="s">
        <v>46</v>
      </c>
      <c r="AA43" s="10">
        <v>26753.932000000001</v>
      </c>
      <c r="AB43" s="10">
        <v>0</v>
      </c>
      <c r="AC43" s="10">
        <v>0</v>
      </c>
      <c r="AD43" s="10">
        <v>26753.932000000001</v>
      </c>
      <c r="AE43" s="10">
        <v>0</v>
      </c>
      <c r="AF43" s="10">
        <v>0</v>
      </c>
      <c r="AG43" s="10">
        <v>-1563.5602200000001</v>
      </c>
      <c r="AH43" s="10">
        <v>0</v>
      </c>
      <c r="AI43" s="10">
        <v>0</v>
      </c>
      <c r="AJ43" s="10">
        <v>-1563.5602200000001</v>
      </c>
      <c r="AK43" s="10">
        <v>0</v>
      </c>
      <c r="AL43" s="10">
        <v>0</v>
      </c>
      <c r="AM43" s="23">
        <v>25190.371780000001</v>
      </c>
      <c r="AN43" s="22">
        <v>0</v>
      </c>
      <c r="AO43" s="22">
        <v>0</v>
      </c>
      <c r="AP43" s="22">
        <v>25190.371780000001</v>
      </c>
      <c r="AQ43" s="22">
        <v>0</v>
      </c>
      <c r="AR43" s="22">
        <v>0</v>
      </c>
      <c r="AS43" s="22">
        <v>26759.777999999998</v>
      </c>
      <c r="AT43" s="22">
        <v>0</v>
      </c>
      <c r="AU43" s="22">
        <v>0</v>
      </c>
      <c r="AV43" s="22">
        <v>26759.777999999998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3">
        <v>26759.777999999998</v>
      </c>
      <c r="BF43" s="22">
        <v>0</v>
      </c>
      <c r="BG43" s="22">
        <v>0</v>
      </c>
      <c r="BH43" s="22">
        <v>26759.777999999998</v>
      </c>
      <c r="BI43" s="22">
        <v>0</v>
      </c>
      <c r="BJ43" s="22">
        <v>0</v>
      </c>
      <c r="BK43" s="22">
        <v>26759.777999999998</v>
      </c>
      <c r="BL43" s="22">
        <v>0</v>
      </c>
      <c r="BM43" s="22">
        <v>0</v>
      </c>
      <c r="BN43" s="22">
        <v>26759.777999999998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3">
        <v>26759.777999999998</v>
      </c>
      <c r="BX43" s="10">
        <v>0</v>
      </c>
      <c r="BY43" s="10">
        <v>0</v>
      </c>
      <c r="BZ43" s="10">
        <v>26759.777999999998</v>
      </c>
      <c r="CA43" s="10">
        <v>0</v>
      </c>
      <c r="CB43" s="10">
        <v>0</v>
      </c>
      <c r="CC43" s="7"/>
    </row>
    <row r="44" spans="1:81" ht="94.5" x14ac:dyDescent="0.25">
      <c r="A44" s="7"/>
      <c r="B44" s="13"/>
      <c r="C44" s="13" t="s">
        <v>69</v>
      </c>
      <c r="D44" s="8"/>
      <c r="E44" s="13" t="s">
        <v>47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 t="s">
        <v>49</v>
      </c>
      <c r="U44" s="8"/>
      <c r="V44" s="9"/>
      <c r="W44" s="9"/>
      <c r="X44" s="9"/>
      <c r="Y44" s="9"/>
      <c r="Z44" s="14" t="s">
        <v>48</v>
      </c>
      <c r="AA44" s="10">
        <v>21836.002</v>
      </c>
      <c r="AB44" s="10">
        <v>0</v>
      </c>
      <c r="AC44" s="10">
        <v>0</v>
      </c>
      <c r="AD44" s="10">
        <v>21836.002</v>
      </c>
      <c r="AE44" s="10">
        <v>0</v>
      </c>
      <c r="AF44" s="10">
        <v>0</v>
      </c>
      <c r="AG44" s="10">
        <v>-1240.75909</v>
      </c>
      <c r="AH44" s="10">
        <v>0</v>
      </c>
      <c r="AI44" s="10">
        <v>0</v>
      </c>
      <c r="AJ44" s="10">
        <v>-1240.75909</v>
      </c>
      <c r="AK44" s="10">
        <v>0</v>
      </c>
      <c r="AL44" s="10">
        <v>0</v>
      </c>
      <c r="AM44" s="23">
        <v>20595.242910000001</v>
      </c>
      <c r="AN44" s="22">
        <v>0</v>
      </c>
      <c r="AO44" s="22">
        <v>0</v>
      </c>
      <c r="AP44" s="22">
        <v>20595.242910000001</v>
      </c>
      <c r="AQ44" s="22">
        <v>0</v>
      </c>
      <c r="AR44" s="22">
        <v>0</v>
      </c>
      <c r="AS44" s="22">
        <v>21841.848000000002</v>
      </c>
      <c r="AT44" s="22">
        <v>0</v>
      </c>
      <c r="AU44" s="22">
        <v>0</v>
      </c>
      <c r="AV44" s="22">
        <v>21841.848000000002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3">
        <v>21841.848000000002</v>
      </c>
      <c r="BF44" s="22">
        <v>0</v>
      </c>
      <c r="BG44" s="22">
        <v>0</v>
      </c>
      <c r="BH44" s="22">
        <v>21841.848000000002</v>
      </c>
      <c r="BI44" s="22">
        <v>0</v>
      </c>
      <c r="BJ44" s="22">
        <v>0</v>
      </c>
      <c r="BK44" s="22">
        <v>21841.848000000002</v>
      </c>
      <c r="BL44" s="22">
        <v>0</v>
      </c>
      <c r="BM44" s="22">
        <v>0</v>
      </c>
      <c r="BN44" s="22">
        <v>21841.848000000002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3">
        <v>21841.848000000002</v>
      </c>
      <c r="BX44" s="10">
        <v>0</v>
      </c>
      <c r="BY44" s="10">
        <v>0</v>
      </c>
      <c r="BZ44" s="10">
        <v>21841.848000000002</v>
      </c>
      <c r="CA44" s="10">
        <v>0</v>
      </c>
      <c r="CB44" s="10">
        <v>0</v>
      </c>
      <c r="CC44" s="7"/>
    </row>
    <row r="45" spans="1:81" ht="47.25" x14ac:dyDescent="0.25">
      <c r="A45" s="7"/>
      <c r="B45" s="13"/>
      <c r="C45" s="13" t="s">
        <v>69</v>
      </c>
      <c r="D45" s="8"/>
      <c r="E45" s="13" t="s">
        <v>47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 t="s">
        <v>51</v>
      </c>
      <c r="U45" s="8"/>
      <c r="V45" s="9"/>
      <c r="W45" s="9"/>
      <c r="X45" s="9"/>
      <c r="Y45" s="9"/>
      <c r="Z45" s="14" t="s">
        <v>50</v>
      </c>
      <c r="AA45" s="10">
        <v>4709.9120000000003</v>
      </c>
      <c r="AB45" s="10">
        <v>0</v>
      </c>
      <c r="AC45" s="10">
        <v>0</v>
      </c>
      <c r="AD45" s="10">
        <v>4709.9120000000003</v>
      </c>
      <c r="AE45" s="10">
        <v>0</v>
      </c>
      <c r="AF45" s="10">
        <v>0</v>
      </c>
      <c r="AG45" s="10">
        <v>-348.48435999999998</v>
      </c>
      <c r="AH45" s="10">
        <v>0</v>
      </c>
      <c r="AI45" s="10">
        <v>0</v>
      </c>
      <c r="AJ45" s="10">
        <v>-348.48435999999998</v>
      </c>
      <c r="AK45" s="10">
        <v>0</v>
      </c>
      <c r="AL45" s="10">
        <v>0</v>
      </c>
      <c r="AM45" s="23">
        <v>4361.4276399999999</v>
      </c>
      <c r="AN45" s="22">
        <v>0</v>
      </c>
      <c r="AO45" s="22">
        <v>0</v>
      </c>
      <c r="AP45" s="22">
        <v>4361.4276399999999</v>
      </c>
      <c r="AQ45" s="22">
        <v>0</v>
      </c>
      <c r="AR45" s="22">
        <v>0</v>
      </c>
      <c r="AS45" s="22">
        <v>4709.9120000000003</v>
      </c>
      <c r="AT45" s="22">
        <v>0</v>
      </c>
      <c r="AU45" s="22">
        <v>0</v>
      </c>
      <c r="AV45" s="22">
        <v>4709.9120000000003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3">
        <v>4709.9120000000003</v>
      </c>
      <c r="BF45" s="22">
        <v>0</v>
      </c>
      <c r="BG45" s="22">
        <v>0</v>
      </c>
      <c r="BH45" s="22">
        <v>4709.9120000000003</v>
      </c>
      <c r="BI45" s="22">
        <v>0</v>
      </c>
      <c r="BJ45" s="22">
        <v>0</v>
      </c>
      <c r="BK45" s="22">
        <v>4709.9120000000003</v>
      </c>
      <c r="BL45" s="22">
        <v>0</v>
      </c>
      <c r="BM45" s="22">
        <v>0</v>
      </c>
      <c r="BN45" s="22">
        <v>4709.9120000000003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3">
        <v>4709.9120000000003</v>
      </c>
      <c r="BX45" s="10">
        <v>0</v>
      </c>
      <c r="BY45" s="10">
        <v>0</v>
      </c>
      <c r="BZ45" s="10">
        <v>4709.9120000000003</v>
      </c>
      <c r="CA45" s="10">
        <v>0</v>
      </c>
      <c r="CB45" s="10">
        <v>0</v>
      </c>
      <c r="CC45" s="7"/>
    </row>
    <row r="46" spans="1:81" ht="15.75" x14ac:dyDescent="0.25">
      <c r="A46" s="7"/>
      <c r="B46" s="13"/>
      <c r="C46" s="13" t="s">
        <v>69</v>
      </c>
      <c r="D46" s="8"/>
      <c r="E46" s="13" t="s">
        <v>47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 t="s">
        <v>81</v>
      </c>
      <c r="U46" s="8"/>
      <c r="V46" s="9"/>
      <c r="W46" s="9"/>
      <c r="X46" s="9"/>
      <c r="Y46" s="9"/>
      <c r="Z46" s="14" t="s">
        <v>80</v>
      </c>
      <c r="AA46" s="10">
        <v>208.018</v>
      </c>
      <c r="AB46" s="10">
        <v>0</v>
      </c>
      <c r="AC46" s="10">
        <v>0</v>
      </c>
      <c r="AD46" s="10">
        <v>208.018</v>
      </c>
      <c r="AE46" s="10">
        <v>0</v>
      </c>
      <c r="AF46" s="10">
        <v>0</v>
      </c>
      <c r="AG46" s="10">
        <v>25.683229999999998</v>
      </c>
      <c r="AH46" s="10">
        <v>0</v>
      </c>
      <c r="AI46" s="10">
        <v>0</v>
      </c>
      <c r="AJ46" s="10">
        <v>25.683229999999998</v>
      </c>
      <c r="AK46" s="10">
        <v>0</v>
      </c>
      <c r="AL46" s="10">
        <v>0</v>
      </c>
      <c r="AM46" s="23">
        <v>233.70123000000001</v>
      </c>
      <c r="AN46" s="22">
        <v>0</v>
      </c>
      <c r="AO46" s="22">
        <v>0</v>
      </c>
      <c r="AP46" s="22">
        <v>233.70123000000001</v>
      </c>
      <c r="AQ46" s="22">
        <v>0</v>
      </c>
      <c r="AR46" s="22">
        <v>0</v>
      </c>
      <c r="AS46" s="22">
        <v>208.018</v>
      </c>
      <c r="AT46" s="22">
        <v>0</v>
      </c>
      <c r="AU46" s="22">
        <v>0</v>
      </c>
      <c r="AV46" s="22">
        <v>208.018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3">
        <v>208.018</v>
      </c>
      <c r="BF46" s="22">
        <v>0</v>
      </c>
      <c r="BG46" s="22">
        <v>0</v>
      </c>
      <c r="BH46" s="22">
        <v>208.018</v>
      </c>
      <c r="BI46" s="22">
        <v>0</v>
      </c>
      <c r="BJ46" s="22">
        <v>0</v>
      </c>
      <c r="BK46" s="22">
        <v>208.018</v>
      </c>
      <c r="BL46" s="22">
        <v>0</v>
      </c>
      <c r="BM46" s="22">
        <v>0</v>
      </c>
      <c r="BN46" s="22">
        <v>208.018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3">
        <v>208.018</v>
      </c>
      <c r="BX46" s="10">
        <v>0</v>
      </c>
      <c r="BY46" s="10">
        <v>0</v>
      </c>
      <c r="BZ46" s="10">
        <v>208.018</v>
      </c>
      <c r="CA46" s="10">
        <v>0</v>
      </c>
      <c r="CB46" s="10">
        <v>0</v>
      </c>
      <c r="CC46" s="7"/>
    </row>
    <row r="47" spans="1:81" ht="78.75" x14ac:dyDescent="0.25">
      <c r="A47" s="7"/>
      <c r="B47" s="13"/>
      <c r="C47" s="13" t="s">
        <v>82</v>
      </c>
      <c r="D47" s="8"/>
      <c r="E47" s="13" t="s">
        <v>84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8"/>
      <c r="V47" s="9"/>
      <c r="W47" s="9"/>
      <c r="X47" s="9"/>
      <c r="Y47" s="9"/>
      <c r="Z47" s="14" t="s">
        <v>83</v>
      </c>
      <c r="AA47" s="10">
        <v>0.8</v>
      </c>
      <c r="AB47" s="10">
        <v>0.8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23">
        <v>0.8</v>
      </c>
      <c r="AN47" s="22">
        <v>0.8</v>
      </c>
      <c r="AO47" s="22">
        <v>0</v>
      </c>
      <c r="AP47" s="22">
        <v>0</v>
      </c>
      <c r="AQ47" s="22">
        <v>0</v>
      </c>
      <c r="AR47" s="22">
        <v>0</v>
      </c>
      <c r="AS47" s="22">
        <v>0.9</v>
      </c>
      <c r="AT47" s="22">
        <v>0.9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3">
        <v>0.9</v>
      </c>
      <c r="BF47" s="22">
        <v>0.9</v>
      </c>
      <c r="BG47" s="22">
        <v>0</v>
      </c>
      <c r="BH47" s="22">
        <v>0</v>
      </c>
      <c r="BI47" s="22">
        <v>0</v>
      </c>
      <c r="BJ47" s="22">
        <v>0</v>
      </c>
      <c r="BK47" s="22">
        <v>0.8</v>
      </c>
      <c r="BL47" s="22">
        <v>0.8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3">
        <v>0.8</v>
      </c>
      <c r="BX47" s="10">
        <v>0.8</v>
      </c>
      <c r="BY47" s="10">
        <v>0</v>
      </c>
      <c r="BZ47" s="10">
        <v>0</v>
      </c>
      <c r="CA47" s="10">
        <v>0</v>
      </c>
      <c r="CB47" s="10">
        <v>0</v>
      </c>
      <c r="CC47" s="7"/>
    </row>
    <row r="48" spans="1:81" ht="47.25" x14ac:dyDescent="0.25">
      <c r="A48" s="7"/>
      <c r="B48" s="13"/>
      <c r="C48" s="13" t="s">
        <v>82</v>
      </c>
      <c r="D48" s="8"/>
      <c r="E48" s="13" t="s">
        <v>84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 t="s">
        <v>51</v>
      </c>
      <c r="U48" s="8"/>
      <c r="V48" s="9"/>
      <c r="W48" s="9"/>
      <c r="X48" s="9"/>
      <c r="Y48" s="9"/>
      <c r="Z48" s="14" t="s">
        <v>50</v>
      </c>
      <c r="AA48" s="10">
        <v>0.8</v>
      </c>
      <c r="AB48" s="10">
        <v>0.8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23">
        <v>0.8</v>
      </c>
      <c r="AN48" s="22">
        <v>0.8</v>
      </c>
      <c r="AO48" s="22">
        <v>0</v>
      </c>
      <c r="AP48" s="22">
        <v>0</v>
      </c>
      <c r="AQ48" s="22">
        <v>0</v>
      </c>
      <c r="AR48" s="22">
        <v>0</v>
      </c>
      <c r="AS48" s="22">
        <v>0.9</v>
      </c>
      <c r="AT48" s="22">
        <v>0.9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3">
        <v>0.9</v>
      </c>
      <c r="BF48" s="22">
        <v>0.9</v>
      </c>
      <c r="BG48" s="22">
        <v>0</v>
      </c>
      <c r="BH48" s="22">
        <v>0</v>
      </c>
      <c r="BI48" s="22">
        <v>0</v>
      </c>
      <c r="BJ48" s="22">
        <v>0</v>
      </c>
      <c r="BK48" s="22">
        <v>0.8</v>
      </c>
      <c r="BL48" s="22">
        <v>0.8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3">
        <v>0.8</v>
      </c>
      <c r="BX48" s="10">
        <v>0.8</v>
      </c>
      <c r="BY48" s="10">
        <v>0</v>
      </c>
      <c r="BZ48" s="10">
        <v>0</v>
      </c>
      <c r="CA48" s="10">
        <v>0</v>
      </c>
      <c r="CB48" s="10">
        <v>0</v>
      </c>
      <c r="CC48" s="7"/>
    </row>
    <row r="49" spans="1:81" ht="47.25" x14ac:dyDescent="0.25">
      <c r="A49" s="7"/>
      <c r="B49" s="13"/>
      <c r="C49" s="13" t="s">
        <v>85</v>
      </c>
      <c r="D49" s="8"/>
      <c r="E49" s="13" t="s">
        <v>87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3"/>
      <c r="U49" s="8"/>
      <c r="V49" s="9"/>
      <c r="W49" s="9"/>
      <c r="X49" s="9"/>
      <c r="Y49" s="9"/>
      <c r="Z49" s="14" t="s">
        <v>86</v>
      </c>
      <c r="AA49" s="10">
        <v>130</v>
      </c>
      <c r="AB49" s="10">
        <v>0</v>
      </c>
      <c r="AC49" s="10">
        <v>0</v>
      </c>
      <c r="AD49" s="10">
        <v>130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23">
        <v>130</v>
      </c>
      <c r="AN49" s="22">
        <v>0</v>
      </c>
      <c r="AO49" s="22">
        <v>0</v>
      </c>
      <c r="AP49" s="22">
        <v>130</v>
      </c>
      <c r="AQ49" s="22">
        <v>0</v>
      </c>
      <c r="AR49" s="22">
        <v>0</v>
      </c>
      <c r="AS49" s="22">
        <v>130</v>
      </c>
      <c r="AT49" s="22">
        <v>0</v>
      </c>
      <c r="AU49" s="22">
        <v>0</v>
      </c>
      <c r="AV49" s="22">
        <v>130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3">
        <v>130</v>
      </c>
      <c r="BF49" s="22">
        <v>0</v>
      </c>
      <c r="BG49" s="22">
        <v>0</v>
      </c>
      <c r="BH49" s="22">
        <v>130</v>
      </c>
      <c r="BI49" s="22">
        <v>0</v>
      </c>
      <c r="BJ49" s="22">
        <v>0</v>
      </c>
      <c r="BK49" s="22">
        <v>130</v>
      </c>
      <c r="BL49" s="22">
        <v>0</v>
      </c>
      <c r="BM49" s="22">
        <v>0</v>
      </c>
      <c r="BN49" s="22">
        <v>130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3">
        <v>130</v>
      </c>
      <c r="BX49" s="10">
        <v>0</v>
      </c>
      <c r="BY49" s="10">
        <v>0</v>
      </c>
      <c r="BZ49" s="10">
        <v>130</v>
      </c>
      <c r="CA49" s="10">
        <v>0</v>
      </c>
      <c r="CB49" s="10">
        <v>0</v>
      </c>
      <c r="CC49" s="7"/>
    </row>
    <row r="50" spans="1:81" ht="47.25" x14ac:dyDescent="0.25">
      <c r="A50" s="7"/>
      <c r="B50" s="13"/>
      <c r="C50" s="13" t="s">
        <v>85</v>
      </c>
      <c r="D50" s="8"/>
      <c r="E50" s="13" t="s">
        <v>87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 t="s">
        <v>51</v>
      </c>
      <c r="U50" s="8"/>
      <c r="V50" s="9"/>
      <c r="W50" s="9"/>
      <c r="X50" s="9"/>
      <c r="Y50" s="9"/>
      <c r="Z50" s="14" t="s">
        <v>50</v>
      </c>
      <c r="AA50" s="10">
        <v>130</v>
      </c>
      <c r="AB50" s="10">
        <v>0</v>
      </c>
      <c r="AC50" s="10">
        <v>0</v>
      </c>
      <c r="AD50" s="10">
        <v>130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23">
        <v>130</v>
      </c>
      <c r="AN50" s="22">
        <v>0</v>
      </c>
      <c r="AO50" s="22">
        <v>0</v>
      </c>
      <c r="AP50" s="22">
        <v>130</v>
      </c>
      <c r="AQ50" s="22">
        <v>0</v>
      </c>
      <c r="AR50" s="22">
        <v>0</v>
      </c>
      <c r="AS50" s="22">
        <v>130</v>
      </c>
      <c r="AT50" s="22">
        <v>0</v>
      </c>
      <c r="AU50" s="22">
        <v>0</v>
      </c>
      <c r="AV50" s="22">
        <v>130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3">
        <v>130</v>
      </c>
      <c r="BF50" s="22">
        <v>0</v>
      </c>
      <c r="BG50" s="22">
        <v>0</v>
      </c>
      <c r="BH50" s="22">
        <v>130</v>
      </c>
      <c r="BI50" s="22">
        <v>0</v>
      </c>
      <c r="BJ50" s="22">
        <v>0</v>
      </c>
      <c r="BK50" s="22">
        <v>130</v>
      </c>
      <c r="BL50" s="22">
        <v>0</v>
      </c>
      <c r="BM50" s="22">
        <v>0</v>
      </c>
      <c r="BN50" s="22">
        <v>130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3">
        <v>130</v>
      </c>
      <c r="BX50" s="10">
        <v>0</v>
      </c>
      <c r="BY50" s="10">
        <v>0</v>
      </c>
      <c r="BZ50" s="10">
        <v>130</v>
      </c>
      <c r="CA50" s="10">
        <v>0</v>
      </c>
      <c r="CB50" s="10">
        <v>0</v>
      </c>
      <c r="CC50" s="7"/>
    </row>
    <row r="51" spans="1:81" ht="63" x14ac:dyDescent="0.25">
      <c r="A51" s="7"/>
      <c r="B51" s="13"/>
      <c r="C51" s="13" t="s">
        <v>85</v>
      </c>
      <c r="D51" s="8"/>
      <c r="E51" s="13" t="s">
        <v>89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3"/>
      <c r="U51" s="8"/>
      <c r="V51" s="9"/>
      <c r="W51" s="9"/>
      <c r="X51" s="9"/>
      <c r="Y51" s="9"/>
      <c r="Z51" s="14" t="s">
        <v>88</v>
      </c>
      <c r="AA51" s="10">
        <v>100</v>
      </c>
      <c r="AB51" s="10">
        <v>0</v>
      </c>
      <c r="AC51" s="10">
        <v>0</v>
      </c>
      <c r="AD51" s="10">
        <v>100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23">
        <v>100</v>
      </c>
      <c r="AN51" s="22">
        <v>0</v>
      </c>
      <c r="AO51" s="22">
        <v>0</v>
      </c>
      <c r="AP51" s="22">
        <v>100</v>
      </c>
      <c r="AQ51" s="22">
        <v>0</v>
      </c>
      <c r="AR51" s="22">
        <v>0</v>
      </c>
      <c r="AS51" s="22">
        <v>100</v>
      </c>
      <c r="AT51" s="22">
        <v>0</v>
      </c>
      <c r="AU51" s="22">
        <v>0</v>
      </c>
      <c r="AV51" s="22">
        <v>100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3">
        <v>100</v>
      </c>
      <c r="BF51" s="22">
        <v>0</v>
      </c>
      <c r="BG51" s="22">
        <v>0</v>
      </c>
      <c r="BH51" s="22">
        <v>100</v>
      </c>
      <c r="BI51" s="22">
        <v>0</v>
      </c>
      <c r="BJ51" s="22">
        <v>0</v>
      </c>
      <c r="BK51" s="22">
        <v>100</v>
      </c>
      <c r="BL51" s="22">
        <v>0</v>
      </c>
      <c r="BM51" s="22">
        <v>0</v>
      </c>
      <c r="BN51" s="22">
        <v>100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3">
        <v>100</v>
      </c>
      <c r="BX51" s="10">
        <v>0</v>
      </c>
      <c r="BY51" s="10">
        <v>0</v>
      </c>
      <c r="BZ51" s="10">
        <v>100</v>
      </c>
      <c r="CA51" s="10">
        <v>0</v>
      </c>
      <c r="CB51" s="10">
        <v>0</v>
      </c>
      <c r="CC51" s="7"/>
    </row>
    <row r="52" spans="1:81" ht="47.25" x14ac:dyDescent="0.25">
      <c r="A52" s="7"/>
      <c r="B52" s="13"/>
      <c r="C52" s="13" t="s">
        <v>85</v>
      </c>
      <c r="D52" s="8"/>
      <c r="E52" s="13" t="s">
        <v>89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3" t="s">
        <v>51</v>
      </c>
      <c r="U52" s="8"/>
      <c r="V52" s="9"/>
      <c r="W52" s="9"/>
      <c r="X52" s="9"/>
      <c r="Y52" s="9"/>
      <c r="Z52" s="14" t="s">
        <v>50</v>
      </c>
      <c r="AA52" s="10">
        <v>100</v>
      </c>
      <c r="AB52" s="10">
        <v>0</v>
      </c>
      <c r="AC52" s="10">
        <v>0</v>
      </c>
      <c r="AD52" s="10">
        <v>100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23">
        <v>100</v>
      </c>
      <c r="AN52" s="22">
        <v>0</v>
      </c>
      <c r="AO52" s="22">
        <v>0</v>
      </c>
      <c r="AP52" s="22">
        <v>100</v>
      </c>
      <c r="AQ52" s="22">
        <v>0</v>
      </c>
      <c r="AR52" s="22">
        <v>0</v>
      </c>
      <c r="AS52" s="22">
        <v>100</v>
      </c>
      <c r="AT52" s="22">
        <v>0</v>
      </c>
      <c r="AU52" s="22">
        <v>0</v>
      </c>
      <c r="AV52" s="22">
        <v>100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3">
        <v>100</v>
      </c>
      <c r="BF52" s="22">
        <v>0</v>
      </c>
      <c r="BG52" s="22">
        <v>0</v>
      </c>
      <c r="BH52" s="22">
        <v>100</v>
      </c>
      <c r="BI52" s="22">
        <v>0</v>
      </c>
      <c r="BJ52" s="22">
        <v>0</v>
      </c>
      <c r="BK52" s="22">
        <v>100</v>
      </c>
      <c r="BL52" s="22">
        <v>0</v>
      </c>
      <c r="BM52" s="22">
        <v>0</v>
      </c>
      <c r="BN52" s="22">
        <v>100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3">
        <v>100</v>
      </c>
      <c r="BX52" s="10">
        <v>0</v>
      </c>
      <c r="BY52" s="10">
        <v>0</v>
      </c>
      <c r="BZ52" s="10">
        <v>100</v>
      </c>
      <c r="CA52" s="10">
        <v>0</v>
      </c>
      <c r="CB52" s="10">
        <v>0</v>
      </c>
      <c r="CC52" s="7"/>
    </row>
    <row r="53" spans="1:81" ht="31.5" x14ac:dyDescent="0.25">
      <c r="A53" s="7"/>
      <c r="B53" s="13"/>
      <c r="C53" s="13" t="s">
        <v>85</v>
      </c>
      <c r="D53" s="8"/>
      <c r="E53" s="13" t="s">
        <v>91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3"/>
      <c r="U53" s="8"/>
      <c r="V53" s="9"/>
      <c r="W53" s="9"/>
      <c r="X53" s="9"/>
      <c r="Y53" s="9"/>
      <c r="Z53" s="14" t="s">
        <v>90</v>
      </c>
      <c r="AA53" s="10">
        <v>100</v>
      </c>
      <c r="AB53" s="10">
        <v>0</v>
      </c>
      <c r="AC53" s="10">
        <v>0</v>
      </c>
      <c r="AD53" s="10">
        <v>100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23">
        <v>100</v>
      </c>
      <c r="AN53" s="22">
        <v>0</v>
      </c>
      <c r="AO53" s="22">
        <v>0</v>
      </c>
      <c r="AP53" s="22">
        <v>100</v>
      </c>
      <c r="AQ53" s="22">
        <v>0</v>
      </c>
      <c r="AR53" s="22">
        <v>0</v>
      </c>
      <c r="AS53" s="22">
        <v>100</v>
      </c>
      <c r="AT53" s="22">
        <v>0</v>
      </c>
      <c r="AU53" s="22">
        <v>0</v>
      </c>
      <c r="AV53" s="22">
        <v>100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3">
        <v>100</v>
      </c>
      <c r="BF53" s="22">
        <v>0</v>
      </c>
      <c r="BG53" s="22">
        <v>0</v>
      </c>
      <c r="BH53" s="22">
        <v>100</v>
      </c>
      <c r="BI53" s="22">
        <v>0</v>
      </c>
      <c r="BJ53" s="22">
        <v>0</v>
      </c>
      <c r="BK53" s="22">
        <v>100</v>
      </c>
      <c r="BL53" s="22">
        <v>0</v>
      </c>
      <c r="BM53" s="22">
        <v>0</v>
      </c>
      <c r="BN53" s="22">
        <v>100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3">
        <v>100</v>
      </c>
      <c r="BX53" s="10">
        <v>0</v>
      </c>
      <c r="BY53" s="10">
        <v>0</v>
      </c>
      <c r="BZ53" s="10">
        <v>100</v>
      </c>
      <c r="CA53" s="10">
        <v>0</v>
      </c>
      <c r="CB53" s="10">
        <v>0</v>
      </c>
      <c r="CC53" s="7"/>
    </row>
    <row r="54" spans="1:81" ht="47.25" x14ac:dyDescent="0.25">
      <c r="A54" s="7"/>
      <c r="B54" s="13"/>
      <c r="C54" s="13" t="s">
        <v>85</v>
      </c>
      <c r="D54" s="8"/>
      <c r="E54" s="13" t="s">
        <v>91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3" t="s">
        <v>51</v>
      </c>
      <c r="U54" s="8"/>
      <c r="V54" s="9"/>
      <c r="W54" s="9"/>
      <c r="X54" s="9"/>
      <c r="Y54" s="9"/>
      <c r="Z54" s="14" t="s">
        <v>50</v>
      </c>
      <c r="AA54" s="10">
        <v>100</v>
      </c>
      <c r="AB54" s="10">
        <v>0</v>
      </c>
      <c r="AC54" s="10">
        <v>0</v>
      </c>
      <c r="AD54" s="10">
        <v>100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23">
        <v>100</v>
      </c>
      <c r="AN54" s="22">
        <v>0</v>
      </c>
      <c r="AO54" s="22">
        <v>0</v>
      </c>
      <c r="AP54" s="22">
        <v>100</v>
      </c>
      <c r="AQ54" s="22">
        <v>0</v>
      </c>
      <c r="AR54" s="22">
        <v>0</v>
      </c>
      <c r="AS54" s="22">
        <v>100</v>
      </c>
      <c r="AT54" s="22">
        <v>0</v>
      </c>
      <c r="AU54" s="22">
        <v>0</v>
      </c>
      <c r="AV54" s="22">
        <v>100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3">
        <v>100</v>
      </c>
      <c r="BF54" s="22">
        <v>0</v>
      </c>
      <c r="BG54" s="22">
        <v>0</v>
      </c>
      <c r="BH54" s="22">
        <v>100</v>
      </c>
      <c r="BI54" s="22">
        <v>0</v>
      </c>
      <c r="BJ54" s="22">
        <v>0</v>
      </c>
      <c r="BK54" s="22">
        <v>100</v>
      </c>
      <c r="BL54" s="22">
        <v>0</v>
      </c>
      <c r="BM54" s="22">
        <v>0</v>
      </c>
      <c r="BN54" s="22">
        <v>100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3">
        <v>100</v>
      </c>
      <c r="BX54" s="10">
        <v>0</v>
      </c>
      <c r="BY54" s="10">
        <v>0</v>
      </c>
      <c r="BZ54" s="10">
        <v>100</v>
      </c>
      <c r="CA54" s="10">
        <v>0</v>
      </c>
      <c r="CB54" s="10">
        <v>0</v>
      </c>
      <c r="CC54" s="7"/>
    </row>
    <row r="55" spans="1:81" ht="31.5" x14ac:dyDescent="0.25">
      <c r="A55" s="7"/>
      <c r="B55" s="13"/>
      <c r="C55" s="13" t="s">
        <v>85</v>
      </c>
      <c r="D55" s="8"/>
      <c r="E55" s="13" t="s">
        <v>93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3"/>
      <c r="U55" s="8"/>
      <c r="V55" s="9"/>
      <c r="W55" s="9"/>
      <c r="X55" s="9"/>
      <c r="Y55" s="9"/>
      <c r="Z55" s="14" t="s">
        <v>92</v>
      </c>
      <c r="AA55" s="10">
        <v>653.9</v>
      </c>
      <c r="AB55" s="10">
        <v>653.9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23">
        <v>653.9</v>
      </c>
      <c r="AN55" s="22">
        <v>653.9</v>
      </c>
      <c r="AO55" s="22">
        <v>0</v>
      </c>
      <c r="AP55" s="22">
        <v>0</v>
      </c>
      <c r="AQ55" s="22">
        <v>0</v>
      </c>
      <c r="AR55" s="22">
        <v>0</v>
      </c>
      <c r="AS55" s="22">
        <v>683.4</v>
      </c>
      <c r="AT55" s="22">
        <v>683.4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3">
        <v>683.4</v>
      </c>
      <c r="BF55" s="22">
        <v>683.4</v>
      </c>
      <c r="BG55" s="22">
        <v>0</v>
      </c>
      <c r="BH55" s="22">
        <v>0</v>
      </c>
      <c r="BI55" s="22">
        <v>0</v>
      </c>
      <c r="BJ55" s="22">
        <v>0</v>
      </c>
      <c r="BK55" s="22">
        <v>683.4</v>
      </c>
      <c r="BL55" s="22">
        <v>683.4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3">
        <v>683.4</v>
      </c>
      <c r="BX55" s="10">
        <v>683.4</v>
      </c>
      <c r="BY55" s="10">
        <v>0</v>
      </c>
      <c r="BZ55" s="10">
        <v>0</v>
      </c>
      <c r="CA55" s="10">
        <v>0</v>
      </c>
      <c r="CB55" s="10">
        <v>0</v>
      </c>
      <c r="CC55" s="7"/>
    </row>
    <row r="56" spans="1:81" ht="94.5" x14ac:dyDescent="0.25">
      <c r="A56" s="7"/>
      <c r="B56" s="13"/>
      <c r="C56" s="13" t="s">
        <v>85</v>
      </c>
      <c r="D56" s="8"/>
      <c r="E56" s="13" t="s">
        <v>93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3" t="s">
        <v>49</v>
      </c>
      <c r="U56" s="8"/>
      <c r="V56" s="9"/>
      <c r="W56" s="9"/>
      <c r="X56" s="9"/>
      <c r="Y56" s="9"/>
      <c r="Z56" s="14" t="s">
        <v>48</v>
      </c>
      <c r="AA56" s="10">
        <v>623.9</v>
      </c>
      <c r="AB56" s="10">
        <v>623.9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23">
        <v>623.9</v>
      </c>
      <c r="AN56" s="22">
        <v>623.9</v>
      </c>
      <c r="AO56" s="22">
        <v>0</v>
      </c>
      <c r="AP56" s="22">
        <v>0</v>
      </c>
      <c r="AQ56" s="22">
        <v>0</v>
      </c>
      <c r="AR56" s="22">
        <v>0</v>
      </c>
      <c r="AS56" s="22">
        <v>653.4</v>
      </c>
      <c r="AT56" s="22">
        <v>653.4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3">
        <v>653.4</v>
      </c>
      <c r="BF56" s="22">
        <v>653.4</v>
      </c>
      <c r="BG56" s="22">
        <v>0</v>
      </c>
      <c r="BH56" s="22">
        <v>0</v>
      </c>
      <c r="BI56" s="22">
        <v>0</v>
      </c>
      <c r="BJ56" s="22">
        <v>0</v>
      </c>
      <c r="BK56" s="22">
        <v>653.4</v>
      </c>
      <c r="BL56" s="22">
        <v>653.4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3">
        <v>653.4</v>
      </c>
      <c r="BX56" s="10">
        <v>653.4</v>
      </c>
      <c r="BY56" s="10">
        <v>0</v>
      </c>
      <c r="BZ56" s="10">
        <v>0</v>
      </c>
      <c r="CA56" s="10">
        <v>0</v>
      </c>
      <c r="CB56" s="10">
        <v>0</v>
      </c>
      <c r="CC56" s="7"/>
    </row>
    <row r="57" spans="1:81" ht="47.25" x14ac:dyDescent="0.25">
      <c r="A57" s="7"/>
      <c r="B57" s="13"/>
      <c r="C57" s="13" t="s">
        <v>85</v>
      </c>
      <c r="D57" s="8"/>
      <c r="E57" s="13" t="s">
        <v>93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3" t="s">
        <v>51</v>
      </c>
      <c r="U57" s="8"/>
      <c r="V57" s="9"/>
      <c r="W57" s="9"/>
      <c r="X57" s="9"/>
      <c r="Y57" s="9"/>
      <c r="Z57" s="14" t="s">
        <v>50</v>
      </c>
      <c r="AA57" s="10">
        <v>30</v>
      </c>
      <c r="AB57" s="10">
        <v>30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23">
        <v>30</v>
      </c>
      <c r="AN57" s="22">
        <v>30</v>
      </c>
      <c r="AO57" s="22">
        <v>0</v>
      </c>
      <c r="AP57" s="22">
        <v>0</v>
      </c>
      <c r="AQ57" s="22">
        <v>0</v>
      </c>
      <c r="AR57" s="22">
        <v>0</v>
      </c>
      <c r="AS57" s="22">
        <v>30</v>
      </c>
      <c r="AT57" s="22">
        <v>30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3">
        <v>30</v>
      </c>
      <c r="BF57" s="22">
        <v>30</v>
      </c>
      <c r="BG57" s="22">
        <v>0</v>
      </c>
      <c r="BH57" s="22">
        <v>0</v>
      </c>
      <c r="BI57" s="22">
        <v>0</v>
      </c>
      <c r="BJ57" s="22">
        <v>0</v>
      </c>
      <c r="BK57" s="22">
        <v>30</v>
      </c>
      <c r="BL57" s="22">
        <v>30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3">
        <v>30</v>
      </c>
      <c r="BX57" s="10">
        <v>30</v>
      </c>
      <c r="BY57" s="10">
        <v>0</v>
      </c>
      <c r="BZ57" s="10">
        <v>0</v>
      </c>
      <c r="CA57" s="10">
        <v>0</v>
      </c>
      <c r="CB57" s="10">
        <v>0</v>
      </c>
      <c r="CC57" s="7"/>
    </row>
    <row r="58" spans="1:81" ht="31.5" x14ac:dyDescent="0.25">
      <c r="A58" s="7"/>
      <c r="B58" s="13"/>
      <c r="C58" s="13" t="s">
        <v>85</v>
      </c>
      <c r="D58" s="8"/>
      <c r="E58" s="13" t="s">
        <v>95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3"/>
      <c r="U58" s="8"/>
      <c r="V58" s="9"/>
      <c r="W58" s="9"/>
      <c r="X58" s="9"/>
      <c r="Y58" s="9"/>
      <c r="Z58" s="14" t="s">
        <v>94</v>
      </c>
      <c r="AA58" s="10">
        <v>240</v>
      </c>
      <c r="AB58" s="10">
        <v>0</v>
      </c>
      <c r="AC58" s="10">
        <v>0</v>
      </c>
      <c r="AD58" s="10">
        <v>240</v>
      </c>
      <c r="AE58" s="10">
        <v>0</v>
      </c>
      <c r="AF58" s="10">
        <v>0</v>
      </c>
      <c r="AG58" s="10">
        <v>25</v>
      </c>
      <c r="AH58" s="10">
        <v>0</v>
      </c>
      <c r="AI58" s="10">
        <v>0</v>
      </c>
      <c r="AJ58" s="10">
        <v>25</v>
      </c>
      <c r="AK58" s="10">
        <v>0</v>
      </c>
      <c r="AL58" s="10">
        <v>0</v>
      </c>
      <c r="AM58" s="23">
        <v>265</v>
      </c>
      <c r="AN58" s="22">
        <v>0</v>
      </c>
      <c r="AO58" s="22">
        <v>0</v>
      </c>
      <c r="AP58" s="22">
        <v>265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3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3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7"/>
    </row>
    <row r="59" spans="1:81" ht="15.75" x14ac:dyDescent="0.25">
      <c r="A59" s="7"/>
      <c r="B59" s="13"/>
      <c r="C59" s="13" t="s">
        <v>85</v>
      </c>
      <c r="D59" s="8"/>
      <c r="E59" s="13" t="s">
        <v>95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3" t="s">
        <v>81</v>
      </c>
      <c r="U59" s="8"/>
      <c r="V59" s="9"/>
      <c r="W59" s="9"/>
      <c r="X59" s="9"/>
      <c r="Y59" s="9"/>
      <c r="Z59" s="14" t="s">
        <v>80</v>
      </c>
      <c r="AA59" s="10">
        <v>240</v>
      </c>
      <c r="AB59" s="10">
        <v>0</v>
      </c>
      <c r="AC59" s="10">
        <v>0</v>
      </c>
      <c r="AD59" s="10">
        <v>240</v>
      </c>
      <c r="AE59" s="10">
        <v>0</v>
      </c>
      <c r="AF59" s="10">
        <v>0</v>
      </c>
      <c r="AG59" s="10">
        <v>25</v>
      </c>
      <c r="AH59" s="10">
        <v>0</v>
      </c>
      <c r="AI59" s="10">
        <v>0</v>
      </c>
      <c r="AJ59" s="10">
        <v>25</v>
      </c>
      <c r="AK59" s="10">
        <v>0</v>
      </c>
      <c r="AL59" s="10">
        <v>0</v>
      </c>
      <c r="AM59" s="23">
        <v>265</v>
      </c>
      <c r="AN59" s="22">
        <v>0</v>
      </c>
      <c r="AO59" s="22">
        <v>0</v>
      </c>
      <c r="AP59" s="22">
        <v>265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3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3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7"/>
    </row>
    <row r="60" spans="1:81" ht="15.75" x14ac:dyDescent="0.25">
      <c r="A60" s="7"/>
      <c r="B60" s="13"/>
      <c r="C60" s="13" t="s">
        <v>85</v>
      </c>
      <c r="D60" s="8"/>
      <c r="E60" s="13" t="s">
        <v>97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3"/>
      <c r="U60" s="8"/>
      <c r="V60" s="9"/>
      <c r="W60" s="9"/>
      <c r="X60" s="9"/>
      <c r="Y60" s="9"/>
      <c r="Z60" s="14" t="s">
        <v>96</v>
      </c>
      <c r="AA60" s="10">
        <v>2878.4029999999998</v>
      </c>
      <c r="AB60" s="10">
        <v>0</v>
      </c>
      <c r="AC60" s="10">
        <v>0</v>
      </c>
      <c r="AD60" s="10">
        <v>2878.4029999999998</v>
      </c>
      <c r="AE60" s="10">
        <v>0</v>
      </c>
      <c r="AF60" s="10">
        <v>0</v>
      </c>
      <c r="AG60" s="10">
        <v>-46.562840000000001</v>
      </c>
      <c r="AH60" s="10">
        <v>0</v>
      </c>
      <c r="AI60" s="10">
        <v>0</v>
      </c>
      <c r="AJ60" s="10">
        <v>-46.562840000000001</v>
      </c>
      <c r="AK60" s="10">
        <v>0</v>
      </c>
      <c r="AL60" s="10">
        <v>0</v>
      </c>
      <c r="AM60" s="23">
        <v>2831.8401600000002</v>
      </c>
      <c r="AN60" s="22">
        <v>0</v>
      </c>
      <c r="AO60" s="22">
        <v>0</v>
      </c>
      <c r="AP60" s="22">
        <v>2831.8401600000002</v>
      </c>
      <c r="AQ60" s="22">
        <v>0</v>
      </c>
      <c r="AR60" s="22">
        <v>0</v>
      </c>
      <c r="AS60" s="22">
        <v>2878.4029999999998</v>
      </c>
      <c r="AT60" s="22">
        <v>0</v>
      </c>
      <c r="AU60" s="22">
        <v>0</v>
      </c>
      <c r="AV60" s="22">
        <v>2878.4029999999998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3">
        <v>2878.4029999999998</v>
      </c>
      <c r="BF60" s="22">
        <v>0</v>
      </c>
      <c r="BG60" s="22">
        <v>0</v>
      </c>
      <c r="BH60" s="22">
        <v>2878.4029999999998</v>
      </c>
      <c r="BI60" s="22">
        <v>0</v>
      </c>
      <c r="BJ60" s="22">
        <v>0</v>
      </c>
      <c r="BK60" s="22">
        <v>2878.4029999999998</v>
      </c>
      <c r="BL60" s="22">
        <v>0</v>
      </c>
      <c r="BM60" s="22">
        <v>0</v>
      </c>
      <c r="BN60" s="22">
        <v>2878.4029999999998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3">
        <v>2878.4029999999998</v>
      </c>
      <c r="BX60" s="10">
        <v>0</v>
      </c>
      <c r="BY60" s="10">
        <v>0</v>
      </c>
      <c r="BZ60" s="10">
        <v>2878.4029999999998</v>
      </c>
      <c r="CA60" s="10">
        <v>0</v>
      </c>
      <c r="CB60" s="10">
        <v>0</v>
      </c>
      <c r="CC60" s="7"/>
    </row>
    <row r="61" spans="1:81" ht="94.5" x14ac:dyDescent="0.25">
      <c r="A61" s="7"/>
      <c r="B61" s="13"/>
      <c r="C61" s="13" t="s">
        <v>85</v>
      </c>
      <c r="D61" s="8"/>
      <c r="E61" s="13" t="s">
        <v>97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3" t="s">
        <v>49</v>
      </c>
      <c r="U61" s="8"/>
      <c r="V61" s="9"/>
      <c r="W61" s="9"/>
      <c r="X61" s="9"/>
      <c r="Y61" s="9"/>
      <c r="Z61" s="14" t="s">
        <v>48</v>
      </c>
      <c r="AA61" s="10">
        <v>2283.9810000000002</v>
      </c>
      <c r="AB61" s="10">
        <v>0</v>
      </c>
      <c r="AC61" s="10">
        <v>0</v>
      </c>
      <c r="AD61" s="10">
        <v>2283.9810000000002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23">
        <v>2283.9810000000002</v>
      </c>
      <c r="AN61" s="22">
        <v>0</v>
      </c>
      <c r="AO61" s="22">
        <v>0</v>
      </c>
      <c r="AP61" s="22">
        <v>2283.9810000000002</v>
      </c>
      <c r="AQ61" s="22">
        <v>0</v>
      </c>
      <c r="AR61" s="22">
        <v>0</v>
      </c>
      <c r="AS61" s="22">
        <v>2283.9810000000002</v>
      </c>
      <c r="AT61" s="22">
        <v>0</v>
      </c>
      <c r="AU61" s="22">
        <v>0</v>
      </c>
      <c r="AV61" s="22">
        <v>2283.9810000000002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3">
        <v>2283.9810000000002</v>
      </c>
      <c r="BF61" s="22">
        <v>0</v>
      </c>
      <c r="BG61" s="22">
        <v>0</v>
      </c>
      <c r="BH61" s="22">
        <v>2283.9810000000002</v>
      </c>
      <c r="BI61" s="22">
        <v>0</v>
      </c>
      <c r="BJ61" s="22">
        <v>0</v>
      </c>
      <c r="BK61" s="22">
        <v>2283.9810000000002</v>
      </c>
      <c r="BL61" s="22">
        <v>0</v>
      </c>
      <c r="BM61" s="22">
        <v>0</v>
      </c>
      <c r="BN61" s="22">
        <v>2283.9810000000002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3">
        <v>2283.9810000000002</v>
      </c>
      <c r="BX61" s="10">
        <v>0</v>
      </c>
      <c r="BY61" s="10">
        <v>0</v>
      </c>
      <c r="BZ61" s="10">
        <v>2283.9810000000002</v>
      </c>
      <c r="CA61" s="10">
        <v>0</v>
      </c>
      <c r="CB61" s="10">
        <v>0</v>
      </c>
      <c r="CC61" s="7"/>
    </row>
    <row r="62" spans="1:81" ht="47.25" x14ac:dyDescent="0.25">
      <c r="A62" s="7"/>
      <c r="B62" s="13"/>
      <c r="C62" s="13" t="s">
        <v>85</v>
      </c>
      <c r="D62" s="8"/>
      <c r="E62" s="13" t="s">
        <v>97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3" t="s">
        <v>51</v>
      </c>
      <c r="U62" s="8"/>
      <c r="V62" s="9"/>
      <c r="W62" s="9"/>
      <c r="X62" s="9"/>
      <c r="Y62" s="9"/>
      <c r="Z62" s="14" t="s">
        <v>50</v>
      </c>
      <c r="AA62" s="10">
        <v>389.42200000000003</v>
      </c>
      <c r="AB62" s="10">
        <v>0</v>
      </c>
      <c r="AC62" s="10">
        <v>0</v>
      </c>
      <c r="AD62" s="10">
        <v>389.42200000000003</v>
      </c>
      <c r="AE62" s="10">
        <v>0</v>
      </c>
      <c r="AF62" s="10">
        <v>0</v>
      </c>
      <c r="AG62" s="10">
        <v>-46.562840000000001</v>
      </c>
      <c r="AH62" s="10">
        <v>0</v>
      </c>
      <c r="AI62" s="10">
        <v>0</v>
      </c>
      <c r="AJ62" s="10">
        <v>-46.562840000000001</v>
      </c>
      <c r="AK62" s="10">
        <v>0</v>
      </c>
      <c r="AL62" s="10">
        <v>0</v>
      </c>
      <c r="AM62" s="23">
        <v>342.85915999999997</v>
      </c>
      <c r="AN62" s="22">
        <v>0</v>
      </c>
      <c r="AO62" s="22">
        <v>0</v>
      </c>
      <c r="AP62" s="22">
        <v>342.85915999999997</v>
      </c>
      <c r="AQ62" s="22">
        <v>0</v>
      </c>
      <c r="AR62" s="22">
        <v>0</v>
      </c>
      <c r="AS62" s="22">
        <v>389.42200000000003</v>
      </c>
      <c r="AT62" s="22">
        <v>0</v>
      </c>
      <c r="AU62" s="22">
        <v>0</v>
      </c>
      <c r="AV62" s="22">
        <v>389.42200000000003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3">
        <v>389.42200000000003</v>
      </c>
      <c r="BF62" s="22">
        <v>0</v>
      </c>
      <c r="BG62" s="22">
        <v>0</v>
      </c>
      <c r="BH62" s="22">
        <v>389.42200000000003</v>
      </c>
      <c r="BI62" s="22">
        <v>0</v>
      </c>
      <c r="BJ62" s="22">
        <v>0</v>
      </c>
      <c r="BK62" s="22">
        <v>389.42200000000003</v>
      </c>
      <c r="BL62" s="22">
        <v>0</v>
      </c>
      <c r="BM62" s="22">
        <v>0</v>
      </c>
      <c r="BN62" s="22">
        <v>389.42200000000003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3">
        <v>389.42200000000003</v>
      </c>
      <c r="BX62" s="10">
        <v>0</v>
      </c>
      <c r="BY62" s="10">
        <v>0</v>
      </c>
      <c r="BZ62" s="10">
        <v>389.42200000000003</v>
      </c>
      <c r="CA62" s="10">
        <v>0</v>
      </c>
      <c r="CB62" s="10">
        <v>0</v>
      </c>
      <c r="CC62" s="7"/>
    </row>
    <row r="63" spans="1:81" ht="15.75" x14ac:dyDescent="0.25">
      <c r="A63" s="7"/>
      <c r="B63" s="13"/>
      <c r="C63" s="13" t="s">
        <v>85</v>
      </c>
      <c r="D63" s="8"/>
      <c r="E63" s="13" t="s">
        <v>97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3" t="s">
        <v>81</v>
      </c>
      <c r="U63" s="8"/>
      <c r="V63" s="9"/>
      <c r="W63" s="9"/>
      <c r="X63" s="9"/>
      <c r="Y63" s="9"/>
      <c r="Z63" s="14" t="s">
        <v>80</v>
      </c>
      <c r="AA63" s="10">
        <v>205</v>
      </c>
      <c r="AB63" s="10">
        <v>0</v>
      </c>
      <c r="AC63" s="10">
        <v>0</v>
      </c>
      <c r="AD63" s="10">
        <v>205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23">
        <v>205</v>
      </c>
      <c r="AN63" s="22">
        <v>0</v>
      </c>
      <c r="AO63" s="22">
        <v>0</v>
      </c>
      <c r="AP63" s="22">
        <v>205</v>
      </c>
      <c r="AQ63" s="22">
        <v>0</v>
      </c>
      <c r="AR63" s="22">
        <v>0</v>
      </c>
      <c r="AS63" s="22">
        <v>205</v>
      </c>
      <c r="AT63" s="22">
        <v>0</v>
      </c>
      <c r="AU63" s="22">
        <v>0</v>
      </c>
      <c r="AV63" s="22">
        <v>205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3">
        <v>205</v>
      </c>
      <c r="BF63" s="22">
        <v>0</v>
      </c>
      <c r="BG63" s="22">
        <v>0</v>
      </c>
      <c r="BH63" s="22">
        <v>205</v>
      </c>
      <c r="BI63" s="22">
        <v>0</v>
      </c>
      <c r="BJ63" s="22">
        <v>0</v>
      </c>
      <c r="BK63" s="22">
        <v>205</v>
      </c>
      <c r="BL63" s="22">
        <v>0</v>
      </c>
      <c r="BM63" s="22">
        <v>0</v>
      </c>
      <c r="BN63" s="22">
        <v>205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3">
        <v>205</v>
      </c>
      <c r="BX63" s="10">
        <v>0</v>
      </c>
      <c r="BY63" s="10">
        <v>0</v>
      </c>
      <c r="BZ63" s="10">
        <v>205</v>
      </c>
      <c r="CA63" s="10">
        <v>0</v>
      </c>
      <c r="CB63" s="10">
        <v>0</v>
      </c>
      <c r="CC63" s="7"/>
    </row>
    <row r="64" spans="1:81" ht="15.75" x14ac:dyDescent="0.25">
      <c r="A64" s="7"/>
      <c r="B64" s="13"/>
      <c r="C64" s="13" t="s">
        <v>98</v>
      </c>
      <c r="D64" s="8"/>
      <c r="E64" s="13" t="s">
        <v>99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3"/>
      <c r="U64" s="8"/>
      <c r="V64" s="9"/>
      <c r="W64" s="9"/>
      <c r="X64" s="9"/>
      <c r="Y64" s="9"/>
      <c r="Z64" s="14" t="s">
        <v>96</v>
      </c>
      <c r="AA64" s="10">
        <v>9436.5300000000007</v>
      </c>
      <c r="AB64" s="10">
        <v>0</v>
      </c>
      <c r="AC64" s="10">
        <v>0</v>
      </c>
      <c r="AD64" s="10">
        <v>9436.5300000000007</v>
      </c>
      <c r="AE64" s="10">
        <v>0</v>
      </c>
      <c r="AF64" s="10">
        <v>0</v>
      </c>
      <c r="AG64" s="10">
        <v>4086.8828899999999</v>
      </c>
      <c r="AH64" s="10">
        <v>0</v>
      </c>
      <c r="AI64" s="10">
        <v>0</v>
      </c>
      <c r="AJ64" s="10">
        <v>4086.8828899999999</v>
      </c>
      <c r="AK64" s="10">
        <v>0</v>
      </c>
      <c r="AL64" s="10">
        <v>0</v>
      </c>
      <c r="AM64" s="23">
        <v>13523.41289</v>
      </c>
      <c r="AN64" s="22">
        <v>0</v>
      </c>
      <c r="AO64" s="22">
        <v>0</v>
      </c>
      <c r="AP64" s="22">
        <v>13523.41289</v>
      </c>
      <c r="AQ64" s="22">
        <v>0</v>
      </c>
      <c r="AR64" s="22">
        <v>0</v>
      </c>
      <c r="AS64" s="22">
        <v>13736.6</v>
      </c>
      <c r="AT64" s="22">
        <v>0</v>
      </c>
      <c r="AU64" s="22">
        <v>0</v>
      </c>
      <c r="AV64" s="22">
        <v>13736.6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3">
        <v>13736.6</v>
      </c>
      <c r="BF64" s="22">
        <v>0</v>
      </c>
      <c r="BG64" s="22">
        <v>0</v>
      </c>
      <c r="BH64" s="22">
        <v>13736.6</v>
      </c>
      <c r="BI64" s="22">
        <v>0</v>
      </c>
      <c r="BJ64" s="22">
        <v>0</v>
      </c>
      <c r="BK64" s="22">
        <v>13736.6</v>
      </c>
      <c r="BL64" s="22">
        <v>0</v>
      </c>
      <c r="BM64" s="22">
        <v>0</v>
      </c>
      <c r="BN64" s="22">
        <v>13736.6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3">
        <v>13736.6</v>
      </c>
      <c r="BX64" s="10">
        <v>0</v>
      </c>
      <c r="BY64" s="10">
        <v>0</v>
      </c>
      <c r="BZ64" s="10">
        <v>13736.6</v>
      </c>
      <c r="CA64" s="10">
        <v>0</v>
      </c>
      <c r="CB64" s="10">
        <v>0</v>
      </c>
      <c r="CC64" s="7"/>
    </row>
    <row r="65" spans="1:81" ht="94.5" x14ac:dyDescent="0.25">
      <c r="A65" s="7"/>
      <c r="B65" s="13"/>
      <c r="C65" s="13" t="s">
        <v>98</v>
      </c>
      <c r="D65" s="8"/>
      <c r="E65" s="13" t="s">
        <v>99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3" t="s">
        <v>49</v>
      </c>
      <c r="U65" s="8"/>
      <c r="V65" s="9"/>
      <c r="W65" s="9"/>
      <c r="X65" s="9"/>
      <c r="Y65" s="9"/>
      <c r="Z65" s="14" t="s">
        <v>48</v>
      </c>
      <c r="AA65" s="10">
        <v>7975.4</v>
      </c>
      <c r="AB65" s="10">
        <v>0</v>
      </c>
      <c r="AC65" s="10">
        <v>0</v>
      </c>
      <c r="AD65" s="10">
        <v>7975.4</v>
      </c>
      <c r="AE65" s="10">
        <v>0</v>
      </c>
      <c r="AF65" s="10">
        <v>0</v>
      </c>
      <c r="AG65" s="10">
        <v>4086.8828899999999</v>
      </c>
      <c r="AH65" s="10">
        <v>0</v>
      </c>
      <c r="AI65" s="10">
        <v>0</v>
      </c>
      <c r="AJ65" s="10">
        <v>4086.8828899999999</v>
      </c>
      <c r="AK65" s="10">
        <v>0</v>
      </c>
      <c r="AL65" s="10">
        <v>0</v>
      </c>
      <c r="AM65" s="23">
        <v>12062.28289</v>
      </c>
      <c r="AN65" s="22">
        <v>0</v>
      </c>
      <c r="AO65" s="22">
        <v>0</v>
      </c>
      <c r="AP65" s="22">
        <v>12062.28289</v>
      </c>
      <c r="AQ65" s="22">
        <v>0</v>
      </c>
      <c r="AR65" s="22">
        <v>0</v>
      </c>
      <c r="AS65" s="22">
        <v>11975.4</v>
      </c>
      <c r="AT65" s="22">
        <v>0</v>
      </c>
      <c r="AU65" s="22">
        <v>0</v>
      </c>
      <c r="AV65" s="22">
        <v>11975.4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3">
        <v>11975.4</v>
      </c>
      <c r="BF65" s="22">
        <v>0</v>
      </c>
      <c r="BG65" s="22">
        <v>0</v>
      </c>
      <c r="BH65" s="22">
        <v>11975.4</v>
      </c>
      <c r="BI65" s="22">
        <v>0</v>
      </c>
      <c r="BJ65" s="22">
        <v>0</v>
      </c>
      <c r="BK65" s="22">
        <v>11975.4</v>
      </c>
      <c r="BL65" s="22">
        <v>0</v>
      </c>
      <c r="BM65" s="22">
        <v>0</v>
      </c>
      <c r="BN65" s="22">
        <v>11975.4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3">
        <v>11975.4</v>
      </c>
      <c r="BX65" s="10">
        <v>0</v>
      </c>
      <c r="BY65" s="10">
        <v>0</v>
      </c>
      <c r="BZ65" s="10">
        <v>11975.4</v>
      </c>
      <c r="CA65" s="10">
        <v>0</v>
      </c>
      <c r="CB65" s="10">
        <v>0</v>
      </c>
      <c r="CC65" s="7"/>
    </row>
    <row r="66" spans="1:81" ht="47.25" x14ac:dyDescent="0.25">
      <c r="A66" s="7"/>
      <c r="B66" s="13"/>
      <c r="C66" s="13" t="s">
        <v>98</v>
      </c>
      <c r="D66" s="8"/>
      <c r="E66" s="13" t="s">
        <v>99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3" t="s">
        <v>51</v>
      </c>
      <c r="U66" s="8"/>
      <c r="V66" s="9"/>
      <c r="W66" s="9"/>
      <c r="X66" s="9"/>
      <c r="Y66" s="9"/>
      <c r="Z66" s="14" t="s">
        <v>50</v>
      </c>
      <c r="AA66" s="10">
        <v>1426.33</v>
      </c>
      <c r="AB66" s="10">
        <v>0</v>
      </c>
      <c r="AC66" s="10">
        <v>0</v>
      </c>
      <c r="AD66" s="10">
        <v>1426.33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23">
        <v>1426.33</v>
      </c>
      <c r="AN66" s="22">
        <v>0</v>
      </c>
      <c r="AO66" s="22">
        <v>0</v>
      </c>
      <c r="AP66" s="22">
        <v>1426.33</v>
      </c>
      <c r="AQ66" s="22">
        <v>0</v>
      </c>
      <c r="AR66" s="22">
        <v>0</v>
      </c>
      <c r="AS66" s="22">
        <v>1727.12</v>
      </c>
      <c r="AT66" s="22">
        <v>0</v>
      </c>
      <c r="AU66" s="22">
        <v>0</v>
      </c>
      <c r="AV66" s="22">
        <v>1727.12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3">
        <v>1727.12</v>
      </c>
      <c r="BF66" s="22">
        <v>0</v>
      </c>
      <c r="BG66" s="22">
        <v>0</v>
      </c>
      <c r="BH66" s="22">
        <v>1727.12</v>
      </c>
      <c r="BI66" s="22">
        <v>0</v>
      </c>
      <c r="BJ66" s="22">
        <v>0</v>
      </c>
      <c r="BK66" s="22">
        <v>1727.12</v>
      </c>
      <c r="BL66" s="22">
        <v>0</v>
      </c>
      <c r="BM66" s="22">
        <v>0</v>
      </c>
      <c r="BN66" s="22">
        <v>1727.12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3">
        <v>1727.12</v>
      </c>
      <c r="BX66" s="10">
        <v>0</v>
      </c>
      <c r="BY66" s="10">
        <v>0</v>
      </c>
      <c r="BZ66" s="10">
        <v>1727.12</v>
      </c>
      <c r="CA66" s="10">
        <v>0</v>
      </c>
      <c r="CB66" s="10">
        <v>0</v>
      </c>
      <c r="CC66" s="7"/>
    </row>
    <row r="67" spans="1:81" ht="15.75" x14ac:dyDescent="0.25">
      <c r="A67" s="7"/>
      <c r="B67" s="13"/>
      <c r="C67" s="13" t="s">
        <v>98</v>
      </c>
      <c r="D67" s="8"/>
      <c r="E67" s="13" t="s">
        <v>99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3" t="s">
        <v>81</v>
      </c>
      <c r="U67" s="8"/>
      <c r="V67" s="9"/>
      <c r="W67" s="9"/>
      <c r="X67" s="9"/>
      <c r="Y67" s="9"/>
      <c r="Z67" s="14" t="s">
        <v>80</v>
      </c>
      <c r="AA67" s="10">
        <v>34.799999999999997</v>
      </c>
      <c r="AB67" s="10">
        <v>0</v>
      </c>
      <c r="AC67" s="10">
        <v>0</v>
      </c>
      <c r="AD67" s="10">
        <v>34.799999999999997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23">
        <v>34.799999999999997</v>
      </c>
      <c r="AN67" s="22">
        <v>0</v>
      </c>
      <c r="AO67" s="22">
        <v>0</v>
      </c>
      <c r="AP67" s="22">
        <v>34.799999999999997</v>
      </c>
      <c r="AQ67" s="22">
        <v>0</v>
      </c>
      <c r="AR67" s="22">
        <v>0</v>
      </c>
      <c r="AS67" s="22">
        <v>34.08</v>
      </c>
      <c r="AT67" s="22">
        <v>0</v>
      </c>
      <c r="AU67" s="22">
        <v>0</v>
      </c>
      <c r="AV67" s="22">
        <v>34.08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3">
        <v>34.08</v>
      </c>
      <c r="BF67" s="22">
        <v>0</v>
      </c>
      <c r="BG67" s="22">
        <v>0</v>
      </c>
      <c r="BH67" s="22">
        <v>34.08</v>
      </c>
      <c r="BI67" s="22">
        <v>0</v>
      </c>
      <c r="BJ67" s="22">
        <v>0</v>
      </c>
      <c r="BK67" s="22">
        <v>34.08</v>
      </c>
      <c r="BL67" s="22">
        <v>0</v>
      </c>
      <c r="BM67" s="22">
        <v>0</v>
      </c>
      <c r="BN67" s="22">
        <v>34.08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3">
        <v>34.08</v>
      </c>
      <c r="BX67" s="10">
        <v>0</v>
      </c>
      <c r="BY67" s="10">
        <v>0</v>
      </c>
      <c r="BZ67" s="10">
        <v>34.08</v>
      </c>
      <c r="CA67" s="10">
        <v>0</v>
      </c>
      <c r="CB67" s="10">
        <v>0</v>
      </c>
      <c r="CC67" s="7"/>
    </row>
    <row r="68" spans="1:81" ht="63" x14ac:dyDescent="0.25">
      <c r="A68" s="7"/>
      <c r="B68" s="13"/>
      <c r="C68" s="13" t="s">
        <v>98</v>
      </c>
      <c r="D68" s="8"/>
      <c r="E68" s="13" t="s">
        <v>101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3"/>
      <c r="U68" s="8"/>
      <c r="V68" s="9"/>
      <c r="W68" s="9"/>
      <c r="X68" s="9"/>
      <c r="Y68" s="9"/>
      <c r="Z68" s="14" t="s">
        <v>100</v>
      </c>
      <c r="AA68" s="10">
        <v>90</v>
      </c>
      <c r="AB68" s="10">
        <v>0</v>
      </c>
      <c r="AC68" s="10">
        <v>0</v>
      </c>
      <c r="AD68" s="10">
        <v>90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23">
        <v>90</v>
      </c>
      <c r="AN68" s="22">
        <v>0</v>
      </c>
      <c r="AO68" s="22">
        <v>0</v>
      </c>
      <c r="AP68" s="22">
        <v>90</v>
      </c>
      <c r="AQ68" s="22">
        <v>0</v>
      </c>
      <c r="AR68" s="22">
        <v>0</v>
      </c>
      <c r="AS68" s="22">
        <v>90</v>
      </c>
      <c r="AT68" s="22">
        <v>0</v>
      </c>
      <c r="AU68" s="22">
        <v>0</v>
      </c>
      <c r="AV68" s="22">
        <v>90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3">
        <v>90</v>
      </c>
      <c r="BF68" s="22">
        <v>0</v>
      </c>
      <c r="BG68" s="22">
        <v>0</v>
      </c>
      <c r="BH68" s="22">
        <v>90</v>
      </c>
      <c r="BI68" s="22">
        <v>0</v>
      </c>
      <c r="BJ68" s="22">
        <v>0</v>
      </c>
      <c r="BK68" s="22">
        <v>90</v>
      </c>
      <c r="BL68" s="22">
        <v>0</v>
      </c>
      <c r="BM68" s="22">
        <v>0</v>
      </c>
      <c r="BN68" s="22">
        <v>90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3">
        <v>90</v>
      </c>
      <c r="BX68" s="10">
        <v>0</v>
      </c>
      <c r="BY68" s="10">
        <v>0</v>
      </c>
      <c r="BZ68" s="10">
        <v>90</v>
      </c>
      <c r="CA68" s="10">
        <v>0</v>
      </c>
      <c r="CB68" s="10">
        <v>0</v>
      </c>
      <c r="CC68" s="7"/>
    </row>
    <row r="69" spans="1:81" ht="47.25" x14ac:dyDescent="0.25">
      <c r="A69" s="7"/>
      <c r="B69" s="13"/>
      <c r="C69" s="13" t="s">
        <v>98</v>
      </c>
      <c r="D69" s="8"/>
      <c r="E69" s="13" t="s">
        <v>101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3" t="s">
        <v>51</v>
      </c>
      <c r="U69" s="8"/>
      <c r="V69" s="9"/>
      <c r="W69" s="9"/>
      <c r="X69" s="9"/>
      <c r="Y69" s="9"/>
      <c r="Z69" s="14" t="s">
        <v>50</v>
      </c>
      <c r="AA69" s="10">
        <v>90</v>
      </c>
      <c r="AB69" s="10">
        <v>0</v>
      </c>
      <c r="AC69" s="10">
        <v>0</v>
      </c>
      <c r="AD69" s="10">
        <v>90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23">
        <v>90</v>
      </c>
      <c r="AN69" s="22">
        <v>0</v>
      </c>
      <c r="AO69" s="22">
        <v>0</v>
      </c>
      <c r="AP69" s="22">
        <v>90</v>
      </c>
      <c r="AQ69" s="22">
        <v>0</v>
      </c>
      <c r="AR69" s="22">
        <v>0</v>
      </c>
      <c r="AS69" s="22">
        <v>90</v>
      </c>
      <c r="AT69" s="22">
        <v>0</v>
      </c>
      <c r="AU69" s="22">
        <v>0</v>
      </c>
      <c r="AV69" s="22">
        <v>90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3">
        <v>90</v>
      </c>
      <c r="BF69" s="22">
        <v>0</v>
      </c>
      <c r="BG69" s="22">
        <v>0</v>
      </c>
      <c r="BH69" s="22">
        <v>90</v>
      </c>
      <c r="BI69" s="22">
        <v>0</v>
      </c>
      <c r="BJ69" s="22">
        <v>0</v>
      </c>
      <c r="BK69" s="22">
        <v>90</v>
      </c>
      <c r="BL69" s="22">
        <v>0</v>
      </c>
      <c r="BM69" s="22">
        <v>0</v>
      </c>
      <c r="BN69" s="22">
        <v>90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3">
        <v>90</v>
      </c>
      <c r="BX69" s="10">
        <v>0</v>
      </c>
      <c r="BY69" s="10">
        <v>0</v>
      </c>
      <c r="BZ69" s="10">
        <v>90</v>
      </c>
      <c r="CA69" s="10">
        <v>0</v>
      </c>
      <c r="CB69" s="10">
        <v>0</v>
      </c>
      <c r="CC69" s="7"/>
    </row>
    <row r="70" spans="1:81" ht="63" x14ac:dyDescent="0.25">
      <c r="A70" s="7"/>
      <c r="B70" s="13"/>
      <c r="C70" s="13" t="s">
        <v>98</v>
      </c>
      <c r="D70" s="8"/>
      <c r="E70" s="13" t="s">
        <v>103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3"/>
      <c r="U70" s="8"/>
      <c r="V70" s="9"/>
      <c r="W70" s="9"/>
      <c r="X70" s="9"/>
      <c r="Y70" s="9"/>
      <c r="Z70" s="14" t="s">
        <v>102</v>
      </c>
      <c r="AA70" s="10">
        <v>20</v>
      </c>
      <c r="AB70" s="10">
        <v>0</v>
      </c>
      <c r="AC70" s="10">
        <v>0</v>
      </c>
      <c r="AD70" s="10">
        <v>20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23">
        <v>20</v>
      </c>
      <c r="AN70" s="22">
        <v>0</v>
      </c>
      <c r="AO70" s="22">
        <v>0</v>
      </c>
      <c r="AP70" s="22">
        <v>20</v>
      </c>
      <c r="AQ70" s="22">
        <v>0</v>
      </c>
      <c r="AR70" s="22">
        <v>0</v>
      </c>
      <c r="AS70" s="22">
        <v>20</v>
      </c>
      <c r="AT70" s="22">
        <v>0</v>
      </c>
      <c r="AU70" s="22">
        <v>0</v>
      </c>
      <c r="AV70" s="22">
        <v>20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3">
        <v>20</v>
      </c>
      <c r="BF70" s="22">
        <v>0</v>
      </c>
      <c r="BG70" s="22">
        <v>0</v>
      </c>
      <c r="BH70" s="22">
        <v>20</v>
      </c>
      <c r="BI70" s="22">
        <v>0</v>
      </c>
      <c r="BJ70" s="22">
        <v>0</v>
      </c>
      <c r="BK70" s="22">
        <v>20</v>
      </c>
      <c r="BL70" s="22">
        <v>0</v>
      </c>
      <c r="BM70" s="22">
        <v>0</v>
      </c>
      <c r="BN70" s="22">
        <v>20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3">
        <v>20</v>
      </c>
      <c r="BX70" s="10">
        <v>0</v>
      </c>
      <c r="BY70" s="10">
        <v>0</v>
      </c>
      <c r="BZ70" s="10">
        <v>20</v>
      </c>
      <c r="CA70" s="10">
        <v>0</v>
      </c>
      <c r="CB70" s="10">
        <v>0</v>
      </c>
      <c r="CC70" s="7"/>
    </row>
    <row r="71" spans="1:81" ht="47.25" x14ac:dyDescent="0.25">
      <c r="A71" s="7"/>
      <c r="B71" s="13"/>
      <c r="C71" s="13" t="s">
        <v>98</v>
      </c>
      <c r="D71" s="8"/>
      <c r="E71" s="13" t="s">
        <v>103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3" t="s">
        <v>51</v>
      </c>
      <c r="U71" s="8"/>
      <c r="V71" s="9"/>
      <c r="W71" s="9"/>
      <c r="X71" s="9"/>
      <c r="Y71" s="9"/>
      <c r="Z71" s="14" t="s">
        <v>50</v>
      </c>
      <c r="AA71" s="10">
        <v>20</v>
      </c>
      <c r="AB71" s="10">
        <v>0</v>
      </c>
      <c r="AC71" s="10">
        <v>0</v>
      </c>
      <c r="AD71" s="10">
        <v>20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23">
        <v>20</v>
      </c>
      <c r="AN71" s="22">
        <v>0</v>
      </c>
      <c r="AO71" s="22">
        <v>0</v>
      </c>
      <c r="AP71" s="22">
        <v>20</v>
      </c>
      <c r="AQ71" s="22">
        <v>0</v>
      </c>
      <c r="AR71" s="22">
        <v>0</v>
      </c>
      <c r="AS71" s="22">
        <v>20</v>
      </c>
      <c r="AT71" s="22">
        <v>0</v>
      </c>
      <c r="AU71" s="22">
        <v>0</v>
      </c>
      <c r="AV71" s="22">
        <v>20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3">
        <v>20</v>
      </c>
      <c r="BF71" s="22">
        <v>0</v>
      </c>
      <c r="BG71" s="22">
        <v>0</v>
      </c>
      <c r="BH71" s="22">
        <v>20</v>
      </c>
      <c r="BI71" s="22">
        <v>0</v>
      </c>
      <c r="BJ71" s="22">
        <v>0</v>
      </c>
      <c r="BK71" s="22">
        <v>20</v>
      </c>
      <c r="BL71" s="22">
        <v>0</v>
      </c>
      <c r="BM71" s="22">
        <v>0</v>
      </c>
      <c r="BN71" s="22">
        <v>20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3">
        <v>20</v>
      </c>
      <c r="BX71" s="10">
        <v>0</v>
      </c>
      <c r="BY71" s="10">
        <v>0</v>
      </c>
      <c r="BZ71" s="10">
        <v>20</v>
      </c>
      <c r="CA71" s="10">
        <v>0</v>
      </c>
      <c r="CB71" s="10">
        <v>0</v>
      </c>
      <c r="CC71" s="7"/>
    </row>
    <row r="72" spans="1:81" ht="31.5" x14ac:dyDescent="0.25">
      <c r="A72" s="7"/>
      <c r="B72" s="13"/>
      <c r="C72" s="13" t="s">
        <v>98</v>
      </c>
      <c r="D72" s="8"/>
      <c r="E72" s="13" t="s">
        <v>105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3"/>
      <c r="U72" s="8"/>
      <c r="V72" s="9"/>
      <c r="W72" s="9"/>
      <c r="X72" s="9"/>
      <c r="Y72" s="9"/>
      <c r="Z72" s="14" t="s">
        <v>104</v>
      </c>
      <c r="AA72" s="10">
        <v>490</v>
      </c>
      <c r="AB72" s="10">
        <v>0</v>
      </c>
      <c r="AC72" s="10">
        <v>0</v>
      </c>
      <c r="AD72" s="10">
        <v>490</v>
      </c>
      <c r="AE72" s="10">
        <v>0</v>
      </c>
      <c r="AF72" s="10">
        <v>0</v>
      </c>
      <c r="AG72" s="10">
        <v>-5.1141899999999998</v>
      </c>
      <c r="AH72" s="10">
        <v>0</v>
      </c>
      <c r="AI72" s="10">
        <v>0</v>
      </c>
      <c r="AJ72" s="10">
        <v>-5.1141899999999998</v>
      </c>
      <c r="AK72" s="10">
        <v>0</v>
      </c>
      <c r="AL72" s="10">
        <v>0</v>
      </c>
      <c r="AM72" s="23">
        <v>484.88580999999999</v>
      </c>
      <c r="AN72" s="22">
        <v>0</v>
      </c>
      <c r="AO72" s="22">
        <v>0</v>
      </c>
      <c r="AP72" s="22">
        <v>484.88580999999999</v>
      </c>
      <c r="AQ72" s="22">
        <v>0</v>
      </c>
      <c r="AR72" s="22">
        <v>0</v>
      </c>
      <c r="AS72" s="22">
        <v>490</v>
      </c>
      <c r="AT72" s="22">
        <v>0</v>
      </c>
      <c r="AU72" s="22">
        <v>0</v>
      </c>
      <c r="AV72" s="22">
        <v>490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3">
        <v>490</v>
      </c>
      <c r="BF72" s="22">
        <v>0</v>
      </c>
      <c r="BG72" s="22">
        <v>0</v>
      </c>
      <c r="BH72" s="22">
        <v>490</v>
      </c>
      <c r="BI72" s="22">
        <v>0</v>
      </c>
      <c r="BJ72" s="22">
        <v>0</v>
      </c>
      <c r="BK72" s="22">
        <v>490</v>
      </c>
      <c r="BL72" s="22">
        <v>0</v>
      </c>
      <c r="BM72" s="22">
        <v>0</v>
      </c>
      <c r="BN72" s="22">
        <v>490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3">
        <v>490</v>
      </c>
      <c r="BX72" s="10">
        <v>0</v>
      </c>
      <c r="BY72" s="10">
        <v>0</v>
      </c>
      <c r="BZ72" s="10">
        <v>490</v>
      </c>
      <c r="CA72" s="10">
        <v>0</v>
      </c>
      <c r="CB72" s="10">
        <v>0</v>
      </c>
      <c r="CC72" s="7"/>
    </row>
    <row r="73" spans="1:81" ht="47.25" x14ac:dyDescent="0.25">
      <c r="A73" s="7"/>
      <c r="B73" s="13"/>
      <c r="C73" s="13" t="s">
        <v>98</v>
      </c>
      <c r="D73" s="8"/>
      <c r="E73" s="13" t="s">
        <v>105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3" t="s">
        <v>51</v>
      </c>
      <c r="U73" s="8"/>
      <c r="V73" s="9"/>
      <c r="W73" s="9"/>
      <c r="X73" s="9"/>
      <c r="Y73" s="9"/>
      <c r="Z73" s="14" t="s">
        <v>50</v>
      </c>
      <c r="AA73" s="10">
        <v>490</v>
      </c>
      <c r="AB73" s="10">
        <v>0</v>
      </c>
      <c r="AC73" s="10">
        <v>0</v>
      </c>
      <c r="AD73" s="10">
        <v>490</v>
      </c>
      <c r="AE73" s="10">
        <v>0</v>
      </c>
      <c r="AF73" s="10">
        <v>0</v>
      </c>
      <c r="AG73" s="10">
        <v>-5.1141899999999998</v>
      </c>
      <c r="AH73" s="10">
        <v>0</v>
      </c>
      <c r="AI73" s="10">
        <v>0</v>
      </c>
      <c r="AJ73" s="10">
        <v>-5.1141899999999998</v>
      </c>
      <c r="AK73" s="10">
        <v>0</v>
      </c>
      <c r="AL73" s="10">
        <v>0</v>
      </c>
      <c r="AM73" s="23">
        <v>484.88580999999999</v>
      </c>
      <c r="AN73" s="22">
        <v>0</v>
      </c>
      <c r="AO73" s="22">
        <v>0</v>
      </c>
      <c r="AP73" s="22">
        <v>484.88580999999999</v>
      </c>
      <c r="AQ73" s="22">
        <v>0</v>
      </c>
      <c r="AR73" s="22">
        <v>0</v>
      </c>
      <c r="AS73" s="22">
        <v>490</v>
      </c>
      <c r="AT73" s="22">
        <v>0</v>
      </c>
      <c r="AU73" s="22">
        <v>0</v>
      </c>
      <c r="AV73" s="22">
        <v>490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3">
        <v>490</v>
      </c>
      <c r="BF73" s="22">
        <v>0</v>
      </c>
      <c r="BG73" s="22">
        <v>0</v>
      </c>
      <c r="BH73" s="22">
        <v>490</v>
      </c>
      <c r="BI73" s="22">
        <v>0</v>
      </c>
      <c r="BJ73" s="22">
        <v>0</v>
      </c>
      <c r="BK73" s="22">
        <v>490</v>
      </c>
      <c r="BL73" s="22">
        <v>0</v>
      </c>
      <c r="BM73" s="22">
        <v>0</v>
      </c>
      <c r="BN73" s="22">
        <v>490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3">
        <v>490</v>
      </c>
      <c r="BX73" s="10">
        <v>0</v>
      </c>
      <c r="BY73" s="10">
        <v>0</v>
      </c>
      <c r="BZ73" s="10">
        <v>490</v>
      </c>
      <c r="CA73" s="10">
        <v>0</v>
      </c>
      <c r="CB73" s="10">
        <v>0</v>
      </c>
      <c r="CC73" s="7"/>
    </row>
    <row r="74" spans="1:81" ht="31.5" x14ac:dyDescent="0.25">
      <c r="A74" s="7"/>
      <c r="B74" s="13"/>
      <c r="C74" s="13" t="s">
        <v>106</v>
      </c>
      <c r="D74" s="8"/>
      <c r="E74" s="13" t="s">
        <v>108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3"/>
      <c r="U74" s="8"/>
      <c r="V74" s="9"/>
      <c r="W74" s="9"/>
      <c r="X74" s="9"/>
      <c r="Y74" s="9"/>
      <c r="Z74" s="14" t="s">
        <v>107</v>
      </c>
      <c r="AA74" s="10">
        <v>180</v>
      </c>
      <c r="AB74" s="10">
        <v>0</v>
      </c>
      <c r="AC74" s="10">
        <v>0</v>
      </c>
      <c r="AD74" s="10">
        <v>180</v>
      </c>
      <c r="AE74" s="10">
        <v>0</v>
      </c>
      <c r="AF74" s="10">
        <v>0</v>
      </c>
      <c r="AG74" s="10">
        <v>-21.215</v>
      </c>
      <c r="AH74" s="10">
        <v>0</v>
      </c>
      <c r="AI74" s="10">
        <v>0</v>
      </c>
      <c r="AJ74" s="10">
        <v>-21.215</v>
      </c>
      <c r="AK74" s="10">
        <v>0</v>
      </c>
      <c r="AL74" s="10">
        <v>0</v>
      </c>
      <c r="AM74" s="23">
        <v>158.785</v>
      </c>
      <c r="AN74" s="22">
        <v>0</v>
      </c>
      <c r="AO74" s="22">
        <v>0</v>
      </c>
      <c r="AP74" s="22">
        <v>158.785</v>
      </c>
      <c r="AQ74" s="22">
        <v>0</v>
      </c>
      <c r="AR74" s="22">
        <v>0</v>
      </c>
      <c r="AS74" s="22">
        <v>180</v>
      </c>
      <c r="AT74" s="22">
        <v>0</v>
      </c>
      <c r="AU74" s="22">
        <v>0</v>
      </c>
      <c r="AV74" s="22">
        <v>180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3">
        <v>180</v>
      </c>
      <c r="BF74" s="22">
        <v>0</v>
      </c>
      <c r="BG74" s="22">
        <v>0</v>
      </c>
      <c r="BH74" s="22">
        <v>180</v>
      </c>
      <c r="BI74" s="22">
        <v>0</v>
      </c>
      <c r="BJ74" s="22">
        <v>0</v>
      </c>
      <c r="BK74" s="22">
        <v>180</v>
      </c>
      <c r="BL74" s="22">
        <v>0</v>
      </c>
      <c r="BM74" s="22">
        <v>0</v>
      </c>
      <c r="BN74" s="22">
        <v>180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3">
        <v>180</v>
      </c>
      <c r="BX74" s="10">
        <v>0</v>
      </c>
      <c r="BY74" s="10">
        <v>0</v>
      </c>
      <c r="BZ74" s="10">
        <v>180</v>
      </c>
      <c r="CA74" s="10">
        <v>0</v>
      </c>
      <c r="CB74" s="10">
        <v>0</v>
      </c>
      <c r="CC74" s="7"/>
    </row>
    <row r="75" spans="1:81" ht="47.25" x14ac:dyDescent="0.25">
      <c r="A75" s="7"/>
      <c r="B75" s="13"/>
      <c r="C75" s="13" t="s">
        <v>106</v>
      </c>
      <c r="D75" s="8"/>
      <c r="E75" s="13" t="s">
        <v>108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3" t="s">
        <v>51</v>
      </c>
      <c r="U75" s="8"/>
      <c r="V75" s="9"/>
      <c r="W75" s="9"/>
      <c r="X75" s="9"/>
      <c r="Y75" s="9"/>
      <c r="Z75" s="14" t="s">
        <v>50</v>
      </c>
      <c r="AA75" s="10">
        <v>180</v>
      </c>
      <c r="AB75" s="10">
        <v>0</v>
      </c>
      <c r="AC75" s="10">
        <v>0</v>
      </c>
      <c r="AD75" s="10">
        <v>180</v>
      </c>
      <c r="AE75" s="10">
        <v>0</v>
      </c>
      <c r="AF75" s="10">
        <v>0</v>
      </c>
      <c r="AG75" s="10">
        <v>-21.215</v>
      </c>
      <c r="AH75" s="10">
        <v>0</v>
      </c>
      <c r="AI75" s="10">
        <v>0</v>
      </c>
      <c r="AJ75" s="10">
        <v>-21.215</v>
      </c>
      <c r="AK75" s="10">
        <v>0</v>
      </c>
      <c r="AL75" s="10">
        <v>0</v>
      </c>
      <c r="AM75" s="23">
        <v>158.785</v>
      </c>
      <c r="AN75" s="22">
        <v>0</v>
      </c>
      <c r="AO75" s="22">
        <v>0</v>
      </c>
      <c r="AP75" s="22">
        <v>158.785</v>
      </c>
      <c r="AQ75" s="22">
        <v>0</v>
      </c>
      <c r="AR75" s="22">
        <v>0</v>
      </c>
      <c r="AS75" s="22">
        <v>180</v>
      </c>
      <c r="AT75" s="22">
        <v>0</v>
      </c>
      <c r="AU75" s="22">
        <v>0</v>
      </c>
      <c r="AV75" s="22">
        <v>180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3">
        <v>180</v>
      </c>
      <c r="BF75" s="22">
        <v>0</v>
      </c>
      <c r="BG75" s="22">
        <v>0</v>
      </c>
      <c r="BH75" s="22">
        <v>180</v>
      </c>
      <c r="BI75" s="22">
        <v>0</v>
      </c>
      <c r="BJ75" s="22">
        <v>0</v>
      </c>
      <c r="BK75" s="22">
        <v>180</v>
      </c>
      <c r="BL75" s="22">
        <v>0</v>
      </c>
      <c r="BM75" s="22">
        <v>0</v>
      </c>
      <c r="BN75" s="22">
        <v>180</v>
      </c>
      <c r="BO75" s="22">
        <v>0</v>
      </c>
      <c r="BP75" s="22">
        <v>0</v>
      </c>
      <c r="BQ75" s="22">
        <v>0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3">
        <v>180</v>
      </c>
      <c r="BX75" s="10">
        <v>0</v>
      </c>
      <c r="BY75" s="10">
        <v>0</v>
      </c>
      <c r="BZ75" s="10">
        <v>180</v>
      </c>
      <c r="CA75" s="10">
        <v>0</v>
      </c>
      <c r="CB75" s="10">
        <v>0</v>
      </c>
      <c r="CC75" s="7"/>
    </row>
    <row r="76" spans="1:81" ht="47.25" x14ac:dyDescent="0.25">
      <c r="A76" s="7"/>
      <c r="B76" s="13"/>
      <c r="C76" s="13" t="s">
        <v>106</v>
      </c>
      <c r="D76" s="8"/>
      <c r="E76" s="13" t="s">
        <v>110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3"/>
      <c r="U76" s="8"/>
      <c r="V76" s="9"/>
      <c r="W76" s="9"/>
      <c r="X76" s="9"/>
      <c r="Y76" s="9"/>
      <c r="Z76" s="14" t="s">
        <v>109</v>
      </c>
      <c r="AA76" s="10">
        <v>70</v>
      </c>
      <c r="AB76" s="10">
        <v>0</v>
      </c>
      <c r="AC76" s="10">
        <v>0</v>
      </c>
      <c r="AD76" s="10">
        <v>70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23">
        <v>70</v>
      </c>
      <c r="AN76" s="22">
        <v>0</v>
      </c>
      <c r="AO76" s="22">
        <v>0</v>
      </c>
      <c r="AP76" s="22">
        <v>70</v>
      </c>
      <c r="AQ76" s="22">
        <v>0</v>
      </c>
      <c r="AR76" s="22">
        <v>0</v>
      </c>
      <c r="AS76" s="22">
        <v>70</v>
      </c>
      <c r="AT76" s="22">
        <v>0</v>
      </c>
      <c r="AU76" s="22">
        <v>0</v>
      </c>
      <c r="AV76" s="22">
        <v>70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3">
        <v>70</v>
      </c>
      <c r="BF76" s="22">
        <v>0</v>
      </c>
      <c r="BG76" s="22">
        <v>0</v>
      </c>
      <c r="BH76" s="22">
        <v>70</v>
      </c>
      <c r="BI76" s="22">
        <v>0</v>
      </c>
      <c r="BJ76" s="22">
        <v>0</v>
      </c>
      <c r="BK76" s="22">
        <v>70</v>
      </c>
      <c r="BL76" s="22">
        <v>0</v>
      </c>
      <c r="BM76" s="22">
        <v>0</v>
      </c>
      <c r="BN76" s="22">
        <v>70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22">
        <v>0</v>
      </c>
      <c r="BW76" s="23">
        <v>70</v>
      </c>
      <c r="BX76" s="10">
        <v>0</v>
      </c>
      <c r="BY76" s="10">
        <v>0</v>
      </c>
      <c r="BZ76" s="10">
        <v>70</v>
      </c>
      <c r="CA76" s="10">
        <v>0</v>
      </c>
      <c r="CB76" s="10">
        <v>0</v>
      </c>
      <c r="CC76" s="7"/>
    </row>
    <row r="77" spans="1:81" ht="47.25" x14ac:dyDescent="0.25">
      <c r="A77" s="7"/>
      <c r="B77" s="13"/>
      <c r="C77" s="13" t="s">
        <v>106</v>
      </c>
      <c r="D77" s="8"/>
      <c r="E77" s="13" t="s">
        <v>110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3" t="s">
        <v>51</v>
      </c>
      <c r="U77" s="8"/>
      <c r="V77" s="9"/>
      <c r="W77" s="9"/>
      <c r="X77" s="9"/>
      <c r="Y77" s="9"/>
      <c r="Z77" s="14" t="s">
        <v>50</v>
      </c>
      <c r="AA77" s="10">
        <v>70</v>
      </c>
      <c r="AB77" s="10">
        <v>0</v>
      </c>
      <c r="AC77" s="10">
        <v>0</v>
      </c>
      <c r="AD77" s="10">
        <v>70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23">
        <v>70</v>
      </c>
      <c r="AN77" s="22">
        <v>0</v>
      </c>
      <c r="AO77" s="22">
        <v>0</v>
      </c>
      <c r="AP77" s="22">
        <v>70</v>
      </c>
      <c r="AQ77" s="22">
        <v>0</v>
      </c>
      <c r="AR77" s="22">
        <v>0</v>
      </c>
      <c r="AS77" s="22">
        <v>70</v>
      </c>
      <c r="AT77" s="22">
        <v>0</v>
      </c>
      <c r="AU77" s="22">
        <v>0</v>
      </c>
      <c r="AV77" s="22">
        <v>70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3">
        <v>70</v>
      </c>
      <c r="BF77" s="22">
        <v>0</v>
      </c>
      <c r="BG77" s="22">
        <v>0</v>
      </c>
      <c r="BH77" s="22">
        <v>70</v>
      </c>
      <c r="BI77" s="22">
        <v>0</v>
      </c>
      <c r="BJ77" s="22">
        <v>0</v>
      </c>
      <c r="BK77" s="22">
        <v>70</v>
      </c>
      <c r="BL77" s="22">
        <v>0</v>
      </c>
      <c r="BM77" s="22">
        <v>0</v>
      </c>
      <c r="BN77" s="22">
        <v>70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3">
        <v>70</v>
      </c>
      <c r="BX77" s="10">
        <v>0</v>
      </c>
      <c r="BY77" s="10">
        <v>0</v>
      </c>
      <c r="BZ77" s="10">
        <v>70</v>
      </c>
      <c r="CA77" s="10">
        <v>0</v>
      </c>
      <c r="CB77" s="10">
        <v>0</v>
      </c>
      <c r="CC77" s="7"/>
    </row>
    <row r="78" spans="1:81" ht="47.25" x14ac:dyDescent="0.25">
      <c r="A78" s="7"/>
      <c r="B78" s="13"/>
      <c r="C78" s="13" t="s">
        <v>106</v>
      </c>
      <c r="D78" s="8"/>
      <c r="E78" s="13" t="s">
        <v>112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3"/>
      <c r="U78" s="8"/>
      <c r="V78" s="9"/>
      <c r="W78" s="9"/>
      <c r="X78" s="9"/>
      <c r="Y78" s="9"/>
      <c r="Z78" s="14" t="s">
        <v>111</v>
      </c>
      <c r="AA78" s="10">
        <v>158.58000000000001</v>
      </c>
      <c r="AB78" s="10">
        <v>0</v>
      </c>
      <c r="AC78" s="10">
        <v>97.9</v>
      </c>
      <c r="AD78" s="10">
        <v>60.68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23">
        <v>158.58000000000001</v>
      </c>
      <c r="AN78" s="22">
        <v>0</v>
      </c>
      <c r="AO78" s="22">
        <v>97.9</v>
      </c>
      <c r="AP78" s="22">
        <v>60.68</v>
      </c>
      <c r="AQ78" s="22">
        <v>0</v>
      </c>
      <c r="AR78" s="22">
        <v>0</v>
      </c>
      <c r="AS78" s="22">
        <v>158.58000000000001</v>
      </c>
      <c r="AT78" s="22">
        <v>0</v>
      </c>
      <c r="AU78" s="22">
        <v>97.9</v>
      </c>
      <c r="AV78" s="22">
        <v>60.68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3">
        <v>158.58000000000001</v>
      </c>
      <c r="BF78" s="22">
        <v>0</v>
      </c>
      <c r="BG78" s="22">
        <v>97.9</v>
      </c>
      <c r="BH78" s="22">
        <v>60.68</v>
      </c>
      <c r="BI78" s="22">
        <v>0</v>
      </c>
      <c r="BJ78" s="22">
        <v>0</v>
      </c>
      <c r="BK78" s="22">
        <v>158.58000000000001</v>
      </c>
      <c r="BL78" s="22">
        <v>0</v>
      </c>
      <c r="BM78" s="22">
        <v>97.9</v>
      </c>
      <c r="BN78" s="22">
        <v>60.68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3">
        <v>158.58000000000001</v>
      </c>
      <c r="BX78" s="10">
        <v>0</v>
      </c>
      <c r="BY78" s="10">
        <v>97.9</v>
      </c>
      <c r="BZ78" s="10">
        <v>60.68</v>
      </c>
      <c r="CA78" s="10">
        <v>0</v>
      </c>
      <c r="CB78" s="10">
        <v>0</v>
      </c>
      <c r="CC78" s="7"/>
    </row>
    <row r="79" spans="1:81" ht="31.5" x14ac:dyDescent="0.25">
      <c r="A79" s="7"/>
      <c r="B79" s="13"/>
      <c r="C79" s="13" t="s">
        <v>106</v>
      </c>
      <c r="D79" s="8"/>
      <c r="E79" s="13" t="s">
        <v>112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3" t="s">
        <v>114</v>
      </c>
      <c r="U79" s="8"/>
      <c r="V79" s="9"/>
      <c r="W79" s="9"/>
      <c r="X79" s="9"/>
      <c r="Y79" s="9"/>
      <c r="Z79" s="14" t="s">
        <v>113</v>
      </c>
      <c r="AA79" s="10">
        <v>158.58000000000001</v>
      </c>
      <c r="AB79" s="10">
        <v>0</v>
      </c>
      <c r="AC79" s="10">
        <v>97.9</v>
      </c>
      <c r="AD79" s="10">
        <v>60.68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23">
        <v>158.58000000000001</v>
      </c>
      <c r="AN79" s="22">
        <v>0</v>
      </c>
      <c r="AO79" s="22">
        <v>97.9</v>
      </c>
      <c r="AP79" s="22">
        <v>60.68</v>
      </c>
      <c r="AQ79" s="22">
        <v>0</v>
      </c>
      <c r="AR79" s="22">
        <v>0</v>
      </c>
      <c r="AS79" s="22">
        <v>158.58000000000001</v>
      </c>
      <c r="AT79" s="22">
        <v>0</v>
      </c>
      <c r="AU79" s="22">
        <v>97.9</v>
      </c>
      <c r="AV79" s="22">
        <v>60.68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3">
        <v>158.58000000000001</v>
      </c>
      <c r="BF79" s="22">
        <v>0</v>
      </c>
      <c r="BG79" s="22">
        <v>97.9</v>
      </c>
      <c r="BH79" s="22">
        <v>60.68</v>
      </c>
      <c r="BI79" s="22">
        <v>0</v>
      </c>
      <c r="BJ79" s="22">
        <v>0</v>
      </c>
      <c r="BK79" s="22">
        <v>158.58000000000001</v>
      </c>
      <c r="BL79" s="22">
        <v>0</v>
      </c>
      <c r="BM79" s="22">
        <v>97.9</v>
      </c>
      <c r="BN79" s="22">
        <v>60.68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3">
        <v>158.58000000000001</v>
      </c>
      <c r="BX79" s="10">
        <v>0</v>
      </c>
      <c r="BY79" s="10">
        <v>97.9</v>
      </c>
      <c r="BZ79" s="10">
        <v>60.68</v>
      </c>
      <c r="CA79" s="10">
        <v>0</v>
      </c>
      <c r="CB79" s="10">
        <v>0</v>
      </c>
      <c r="CC79" s="7"/>
    </row>
    <row r="80" spans="1:81" ht="15.75" x14ac:dyDescent="0.25">
      <c r="A80" s="7"/>
      <c r="B80" s="13"/>
      <c r="C80" s="13" t="s">
        <v>106</v>
      </c>
      <c r="D80" s="8"/>
      <c r="E80" s="13" t="s">
        <v>116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3"/>
      <c r="U80" s="8"/>
      <c r="V80" s="9"/>
      <c r="W80" s="9"/>
      <c r="X80" s="9"/>
      <c r="Y80" s="9"/>
      <c r="Z80" s="14" t="s">
        <v>115</v>
      </c>
      <c r="AA80" s="10">
        <v>254</v>
      </c>
      <c r="AB80" s="10">
        <v>0</v>
      </c>
      <c r="AC80" s="10">
        <v>0</v>
      </c>
      <c r="AD80" s="10">
        <v>254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23">
        <v>254</v>
      </c>
      <c r="AN80" s="22">
        <v>0</v>
      </c>
      <c r="AO80" s="22">
        <v>0</v>
      </c>
      <c r="AP80" s="22">
        <v>254</v>
      </c>
      <c r="AQ80" s="22">
        <v>0</v>
      </c>
      <c r="AR80" s="22">
        <v>0</v>
      </c>
      <c r="AS80" s="22">
        <v>254</v>
      </c>
      <c r="AT80" s="22">
        <v>0</v>
      </c>
      <c r="AU80" s="22">
        <v>0</v>
      </c>
      <c r="AV80" s="22">
        <v>254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3">
        <v>254</v>
      </c>
      <c r="BF80" s="22">
        <v>0</v>
      </c>
      <c r="BG80" s="22">
        <v>0</v>
      </c>
      <c r="BH80" s="22">
        <v>254</v>
      </c>
      <c r="BI80" s="22">
        <v>0</v>
      </c>
      <c r="BJ80" s="22">
        <v>0</v>
      </c>
      <c r="BK80" s="22">
        <v>193.32</v>
      </c>
      <c r="BL80" s="22">
        <v>0</v>
      </c>
      <c r="BM80" s="22">
        <v>0</v>
      </c>
      <c r="BN80" s="22">
        <v>193.32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3">
        <v>193.32</v>
      </c>
      <c r="BX80" s="10">
        <v>0</v>
      </c>
      <c r="BY80" s="10">
        <v>0</v>
      </c>
      <c r="BZ80" s="10">
        <v>193.32</v>
      </c>
      <c r="CA80" s="10">
        <v>0</v>
      </c>
      <c r="CB80" s="10">
        <v>0</v>
      </c>
      <c r="CC80" s="7"/>
    </row>
    <row r="81" spans="1:81" ht="47.25" x14ac:dyDescent="0.25">
      <c r="A81" s="7"/>
      <c r="B81" s="13"/>
      <c r="C81" s="13" t="s">
        <v>106</v>
      </c>
      <c r="D81" s="8"/>
      <c r="E81" s="13" t="s">
        <v>116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3" t="s">
        <v>51</v>
      </c>
      <c r="U81" s="8"/>
      <c r="V81" s="9"/>
      <c r="W81" s="9"/>
      <c r="X81" s="9"/>
      <c r="Y81" s="9"/>
      <c r="Z81" s="14" t="s">
        <v>50</v>
      </c>
      <c r="AA81" s="10">
        <v>254</v>
      </c>
      <c r="AB81" s="10">
        <v>0</v>
      </c>
      <c r="AC81" s="10">
        <v>0</v>
      </c>
      <c r="AD81" s="10">
        <v>254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23">
        <v>254</v>
      </c>
      <c r="AN81" s="22">
        <v>0</v>
      </c>
      <c r="AO81" s="22">
        <v>0</v>
      </c>
      <c r="AP81" s="22">
        <v>254</v>
      </c>
      <c r="AQ81" s="22">
        <v>0</v>
      </c>
      <c r="AR81" s="22">
        <v>0</v>
      </c>
      <c r="AS81" s="22">
        <v>254</v>
      </c>
      <c r="AT81" s="22">
        <v>0</v>
      </c>
      <c r="AU81" s="22">
        <v>0</v>
      </c>
      <c r="AV81" s="22">
        <v>254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3">
        <v>254</v>
      </c>
      <c r="BF81" s="22">
        <v>0</v>
      </c>
      <c r="BG81" s="22">
        <v>0</v>
      </c>
      <c r="BH81" s="22">
        <v>254</v>
      </c>
      <c r="BI81" s="22">
        <v>0</v>
      </c>
      <c r="BJ81" s="22">
        <v>0</v>
      </c>
      <c r="BK81" s="22">
        <v>193.32</v>
      </c>
      <c r="BL81" s="22">
        <v>0</v>
      </c>
      <c r="BM81" s="22">
        <v>0</v>
      </c>
      <c r="BN81" s="22">
        <v>193.32</v>
      </c>
      <c r="BO81" s="22">
        <v>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3">
        <v>193.32</v>
      </c>
      <c r="BX81" s="10">
        <v>0</v>
      </c>
      <c r="BY81" s="10">
        <v>0</v>
      </c>
      <c r="BZ81" s="10">
        <v>193.32</v>
      </c>
      <c r="CA81" s="10">
        <v>0</v>
      </c>
      <c r="CB81" s="10">
        <v>0</v>
      </c>
      <c r="CC81" s="7"/>
    </row>
    <row r="82" spans="1:81" ht="63" x14ac:dyDescent="0.25">
      <c r="A82" s="7"/>
      <c r="B82" s="13"/>
      <c r="C82" s="13" t="s">
        <v>117</v>
      </c>
      <c r="D82" s="8"/>
      <c r="E82" s="13" t="s">
        <v>119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3"/>
      <c r="U82" s="8"/>
      <c r="V82" s="9"/>
      <c r="W82" s="9"/>
      <c r="X82" s="9"/>
      <c r="Y82" s="9"/>
      <c r="Z82" s="14" t="s">
        <v>118</v>
      </c>
      <c r="AA82" s="10">
        <v>150</v>
      </c>
      <c r="AB82" s="10">
        <v>0</v>
      </c>
      <c r="AC82" s="10">
        <v>0</v>
      </c>
      <c r="AD82" s="10">
        <v>150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23">
        <v>150</v>
      </c>
      <c r="AN82" s="22">
        <v>0</v>
      </c>
      <c r="AO82" s="22">
        <v>0</v>
      </c>
      <c r="AP82" s="22">
        <v>150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3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3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7"/>
    </row>
    <row r="83" spans="1:81" ht="47.25" x14ac:dyDescent="0.25">
      <c r="A83" s="7"/>
      <c r="B83" s="13"/>
      <c r="C83" s="13" t="s">
        <v>117</v>
      </c>
      <c r="D83" s="8"/>
      <c r="E83" s="13" t="s">
        <v>119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3" t="s">
        <v>51</v>
      </c>
      <c r="U83" s="8"/>
      <c r="V83" s="9"/>
      <c r="W83" s="9"/>
      <c r="X83" s="9"/>
      <c r="Y83" s="9"/>
      <c r="Z83" s="14" t="s">
        <v>50</v>
      </c>
      <c r="AA83" s="10">
        <v>150</v>
      </c>
      <c r="AB83" s="10">
        <v>0</v>
      </c>
      <c r="AC83" s="10">
        <v>0</v>
      </c>
      <c r="AD83" s="10">
        <v>150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23">
        <v>150</v>
      </c>
      <c r="AN83" s="22">
        <v>0</v>
      </c>
      <c r="AO83" s="22">
        <v>0</v>
      </c>
      <c r="AP83" s="22">
        <v>150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3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3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7"/>
    </row>
    <row r="84" spans="1:81" ht="63" x14ac:dyDescent="0.25">
      <c r="A84" s="7"/>
      <c r="B84" s="13"/>
      <c r="C84" s="13" t="s">
        <v>117</v>
      </c>
      <c r="D84" s="8"/>
      <c r="E84" s="13" t="s">
        <v>121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3"/>
      <c r="U84" s="8"/>
      <c r="V84" s="9"/>
      <c r="W84" s="9"/>
      <c r="X84" s="9"/>
      <c r="Y84" s="9"/>
      <c r="Z84" s="14" t="s">
        <v>120</v>
      </c>
      <c r="AA84" s="10">
        <v>358.35</v>
      </c>
      <c r="AB84" s="10">
        <v>0</v>
      </c>
      <c r="AC84" s="10">
        <v>0</v>
      </c>
      <c r="AD84" s="10">
        <v>358.35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23">
        <f>358.35-92.33</f>
        <v>266.02000000000004</v>
      </c>
      <c r="AN84" s="22">
        <v>0</v>
      </c>
      <c r="AO84" s="22">
        <v>0</v>
      </c>
      <c r="AP84" s="22">
        <v>358.35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3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3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7"/>
    </row>
    <row r="85" spans="1:81" ht="47.25" x14ac:dyDescent="0.25">
      <c r="A85" s="7"/>
      <c r="B85" s="13"/>
      <c r="C85" s="13" t="s">
        <v>117</v>
      </c>
      <c r="D85" s="8"/>
      <c r="E85" s="13" t="s">
        <v>121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3" t="s">
        <v>51</v>
      </c>
      <c r="U85" s="8"/>
      <c r="V85" s="9"/>
      <c r="W85" s="9"/>
      <c r="X85" s="9"/>
      <c r="Y85" s="9"/>
      <c r="Z85" s="14" t="s">
        <v>50</v>
      </c>
      <c r="AA85" s="10">
        <v>358.35</v>
      </c>
      <c r="AB85" s="10">
        <v>0</v>
      </c>
      <c r="AC85" s="10">
        <v>0</v>
      </c>
      <c r="AD85" s="10">
        <v>358.35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23">
        <f>358.35-92.33</f>
        <v>266.02000000000004</v>
      </c>
      <c r="AN85" s="22">
        <v>0</v>
      </c>
      <c r="AO85" s="22">
        <v>0</v>
      </c>
      <c r="AP85" s="22">
        <v>358.35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3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3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7"/>
    </row>
    <row r="86" spans="1:81" ht="31.5" x14ac:dyDescent="0.25">
      <c r="A86" s="7"/>
      <c r="B86" s="13"/>
      <c r="C86" s="13" t="s">
        <v>122</v>
      </c>
      <c r="D86" s="8"/>
      <c r="E86" s="13" t="s">
        <v>124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3"/>
      <c r="U86" s="8"/>
      <c r="V86" s="9"/>
      <c r="W86" s="9"/>
      <c r="X86" s="9"/>
      <c r="Y86" s="9"/>
      <c r="Z86" s="14" t="s">
        <v>123</v>
      </c>
      <c r="AA86" s="10">
        <v>400</v>
      </c>
      <c r="AB86" s="10">
        <v>0</v>
      </c>
      <c r="AC86" s="10">
        <v>0</v>
      </c>
      <c r="AD86" s="10">
        <v>400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23">
        <v>400</v>
      </c>
      <c r="AN86" s="22">
        <v>0</v>
      </c>
      <c r="AO86" s="22">
        <v>0</v>
      </c>
      <c r="AP86" s="22">
        <v>400</v>
      </c>
      <c r="AQ86" s="22">
        <v>0</v>
      </c>
      <c r="AR86" s="22">
        <v>0</v>
      </c>
      <c r="AS86" s="22">
        <v>400</v>
      </c>
      <c r="AT86" s="22">
        <v>0</v>
      </c>
      <c r="AU86" s="22">
        <v>0</v>
      </c>
      <c r="AV86" s="22">
        <v>400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3">
        <v>400</v>
      </c>
      <c r="BF86" s="22">
        <v>0</v>
      </c>
      <c r="BG86" s="22">
        <v>0</v>
      </c>
      <c r="BH86" s="22">
        <v>400</v>
      </c>
      <c r="BI86" s="22">
        <v>0</v>
      </c>
      <c r="BJ86" s="22">
        <v>0</v>
      </c>
      <c r="BK86" s="22">
        <v>400</v>
      </c>
      <c r="BL86" s="22">
        <v>0</v>
      </c>
      <c r="BM86" s="22">
        <v>0</v>
      </c>
      <c r="BN86" s="22">
        <v>400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3">
        <v>400</v>
      </c>
      <c r="BX86" s="10">
        <v>0</v>
      </c>
      <c r="BY86" s="10">
        <v>0</v>
      </c>
      <c r="BZ86" s="10">
        <v>400</v>
      </c>
      <c r="CA86" s="10">
        <v>0</v>
      </c>
      <c r="CB86" s="10">
        <v>0</v>
      </c>
      <c r="CC86" s="7"/>
    </row>
    <row r="87" spans="1:81" ht="47.25" x14ac:dyDescent="0.25">
      <c r="A87" s="7"/>
      <c r="B87" s="13"/>
      <c r="C87" s="13" t="s">
        <v>122</v>
      </c>
      <c r="D87" s="8"/>
      <c r="E87" s="13" t="s">
        <v>124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3" t="s">
        <v>51</v>
      </c>
      <c r="U87" s="8"/>
      <c r="V87" s="9"/>
      <c r="W87" s="9"/>
      <c r="X87" s="9"/>
      <c r="Y87" s="9"/>
      <c r="Z87" s="14" t="s">
        <v>50</v>
      </c>
      <c r="AA87" s="10">
        <v>400</v>
      </c>
      <c r="AB87" s="10">
        <v>0</v>
      </c>
      <c r="AC87" s="10">
        <v>0</v>
      </c>
      <c r="AD87" s="10">
        <v>400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23">
        <v>400</v>
      </c>
      <c r="AN87" s="22">
        <v>0</v>
      </c>
      <c r="AO87" s="22">
        <v>0</v>
      </c>
      <c r="AP87" s="22">
        <v>400</v>
      </c>
      <c r="AQ87" s="22">
        <v>0</v>
      </c>
      <c r="AR87" s="22">
        <v>0</v>
      </c>
      <c r="AS87" s="22">
        <v>400</v>
      </c>
      <c r="AT87" s="22">
        <v>0</v>
      </c>
      <c r="AU87" s="22">
        <v>0</v>
      </c>
      <c r="AV87" s="22">
        <v>400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3">
        <v>400</v>
      </c>
      <c r="BF87" s="22">
        <v>0</v>
      </c>
      <c r="BG87" s="22">
        <v>0</v>
      </c>
      <c r="BH87" s="22">
        <v>400</v>
      </c>
      <c r="BI87" s="22">
        <v>0</v>
      </c>
      <c r="BJ87" s="22">
        <v>0</v>
      </c>
      <c r="BK87" s="22">
        <v>400</v>
      </c>
      <c r="BL87" s="22">
        <v>0</v>
      </c>
      <c r="BM87" s="22">
        <v>0</v>
      </c>
      <c r="BN87" s="22">
        <v>400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3">
        <v>400</v>
      </c>
      <c r="BX87" s="10">
        <v>0</v>
      </c>
      <c r="BY87" s="10">
        <v>0</v>
      </c>
      <c r="BZ87" s="10">
        <v>400</v>
      </c>
      <c r="CA87" s="10">
        <v>0</v>
      </c>
      <c r="CB87" s="10">
        <v>0</v>
      </c>
      <c r="CC87" s="7"/>
    </row>
    <row r="88" spans="1:81" ht="31.5" x14ac:dyDescent="0.25">
      <c r="A88" s="7"/>
      <c r="B88" s="13"/>
      <c r="C88" s="13" t="s">
        <v>125</v>
      </c>
      <c r="D88" s="8"/>
      <c r="E88" s="13" t="s">
        <v>124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3"/>
      <c r="U88" s="8"/>
      <c r="V88" s="9"/>
      <c r="W88" s="9"/>
      <c r="X88" s="9"/>
      <c r="Y88" s="9"/>
      <c r="Z88" s="14" t="s">
        <v>123</v>
      </c>
      <c r="AA88" s="10">
        <v>706.72145</v>
      </c>
      <c r="AB88" s="10">
        <v>0</v>
      </c>
      <c r="AC88" s="10">
        <v>0</v>
      </c>
      <c r="AD88" s="10">
        <v>706.72145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23">
        <v>706.72145</v>
      </c>
      <c r="AN88" s="22">
        <v>0</v>
      </c>
      <c r="AO88" s="22">
        <v>0</v>
      </c>
      <c r="AP88" s="22">
        <v>706.72145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3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3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7"/>
    </row>
    <row r="89" spans="1:81" ht="47.25" x14ac:dyDescent="0.25">
      <c r="A89" s="7"/>
      <c r="B89" s="13"/>
      <c r="C89" s="13" t="s">
        <v>125</v>
      </c>
      <c r="D89" s="8"/>
      <c r="E89" s="13" t="s">
        <v>124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 t="s">
        <v>51</v>
      </c>
      <c r="U89" s="8"/>
      <c r="V89" s="9"/>
      <c r="W89" s="9"/>
      <c r="X89" s="9"/>
      <c r="Y89" s="9"/>
      <c r="Z89" s="14" t="s">
        <v>50</v>
      </c>
      <c r="AA89" s="10">
        <v>706.72145</v>
      </c>
      <c r="AB89" s="10">
        <v>0</v>
      </c>
      <c r="AC89" s="10">
        <v>0</v>
      </c>
      <c r="AD89" s="10">
        <v>706.72145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23">
        <v>706.72145</v>
      </c>
      <c r="AN89" s="22">
        <v>0</v>
      </c>
      <c r="AO89" s="22">
        <v>0</v>
      </c>
      <c r="AP89" s="22">
        <v>706.72145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3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3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7"/>
    </row>
    <row r="90" spans="1:81" ht="31.5" x14ac:dyDescent="0.25">
      <c r="A90" s="7"/>
      <c r="B90" s="13"/>
      <c r="C90" s="13" t="s">
        <v>125</v>
      </c>
      <c r="D90" s="8"/>
      <c r="E90" s="13" t="s">
        <v>127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3"/>
      <c r="U90" s="8"/>
      <c r="V90" s="9"/>
      <c r="W90" s="9"/>
      <c r="X90" s="9"/>
      <c r="Y90" s="9"/>
      <c r="Z90" s="14" t="s">
        <v>126</v>
      </c>
      <c r="AA90" s="10">
        <v>8175</v>
      </c>
      <c r="AB90" s="10">
        <v>0</v>
      </c>
      <c r="AC90" s="10">
        <v>0</v>
      </c>
      <c r="AD90" s="10">
        <v>8175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23">
        <v>8175</v>
      </c>
      <c r="AN90" s="22">
        <v>0</v>
      </c>
      <c r="AO90" s="22">
        <v>0</v>
      </c>
      <c r="AP90" s="22">
        <v>8175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3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3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7"/>
    </row>
    <row r="91" spans="1:81" ht="47.25" x14ac:dyDescent="0.25">
      <c r="A91" s="7"/>
      <c r="B91" s="13"/>
      <c r="C91" s="13" t="s">
        <v>125</v>
      </c>
      <c r="D91" s="8"/>
      <c r="E91" s="13" t="s">
        <v>127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3" t="s">
        <v>129</v>
      </c>
      <c r="U91" s="8"/>
      <c r="V91" s="9"/>
      <c r="W91" s="9"/>
      <c r="X91" s="9"/>
      <c r="Y91" s="9"/>
      <c r="Z91" s="14" t="s">
        <v>128</v>
      </c>
      <c r="AA91" s="10">
        <v>8175</v>
      </c>
      <c r="AB91" s="10">
        <v>0</v>
      </c>
      <c r="AC91" s="10">
        <v>0</v>
      </c>
      <c r="AD91" s="10">
        <v>8175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23">
        <v>8175</v>
      </c>
      <c r="AN91" s="22">
        <v>0</v>
      </c>
      <c r="AO91" s="22">
        <v>0</v>
      </c>
      <c r="AP91" s="22">
        <v>8175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3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3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7"/>
    </row>
    <row r="92" spans="1:81" ht="63" x14ac:dyDescent="0.25">
      <c r="A92" s="7"/>
      <c r="B92" s="13"/>
      <c r="C92" s="13" t="s">
        <v>125</v>
      </c>
      <c r="D92" s="8"/>
      <c r="E92" s="13" t="s">
        <v>131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3"/>
      <c r="U92" s="8"/>
      <c r="V92" s="9"/>
      <c r="W92" s="9"/>
      <c r="X92" s="9"/>
      <c r="Y92" s="9"/>
      <c r="Z92" s="14" t="s">
        <v>130</v>
      </c>
      <c r="AA92" s="10">
        <v>1451.116</v>
      </c>
      <c r="AB92" s="10">
        <v>0</v>
      </c>
      <c r="AC92" s="10">
        <v>0</v>
      </c>
      <c r="AD92" s="10">
        <v>1451.116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23">
        <f>1451.116-712.53</f>
        <v>738.58600000000001</v>
      </c>
      <c r="AN92" s="22">
        <v>0</v>
      </c>
      <c r="AO92" s="22">
        <v>0</v>
      </c>
      <c r="AP92" s="22">
        <v>1451.116</v>
      </c>
      <c r="AQ92" s="22">
        <v>0</v>
      </c>
      <c r="AR92" s="22">
        <v>0</v>
      </c>
      <c r="AS92" s="22">
        <v>1800</v>
      </c>
      <c r="AT92" s="22">
        <v>0</v>
      </c>
      <c r="AU92" s="22">
        <v>0</v>
      </c>
      <c r="AV92" s="22">
        <v>1800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3">
        <v>1800</v>
      </c>
      <c r="BF92" s="22">
        <v>0</v>
      </c>
      <c r="BG92" s="22">
        <v>0</v>
      </c>
      <c r="BH92" s="22">
        <v>1800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3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7"/>
    </row>
    <row r="93" spans="1:81" ht="47.25" x14ac:dyDescent="0.25">
      <c r="A93" s="7"/>
      <c r="B93" s="13"/>
      <c r="C93" s="13" t="s">
        <v>125</v>
      </c>
      <c r="D93" s="8"/>
      <c r="E93" s="13" t="s">
        <v>131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3" t="s">
        <v>129</v>
      </c>
      <c r="U93" s="8"/>
      <c r="V93" s="9"/>
      <c r="W93" s="9"/>
      <c r="X93" s="9"/>
      <c r="Y93" s="9"/>
      <c r="Z93" s="14" t="s">
        <v>128</v>
      </c>
      <c r="AA93" s="10">
        <v>1451.116</v>
      </c>
      <c r="AB93" s="10">
        <v>0</v>
      </c>
      <c r="AC93" s="10">
        <v>0</v>
      </c>
      <c r="AD93" s="10">
        <v>1451.116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23">
        <f>1451.116-712.53</f>
        <v>738.58600000000001</v>
      </c>
      <c r="AN93" s="22">
        <v>0</v>
      </c>
      <c r="AO93" s="22">
        <v>0</v>
      </c>
      <c r="AP93" s="22">
        <v>1451.116</v>
      </c>
      <c r="AQ93" s="22">
        <v>0</v>
      </c>
      <c r="AR93" s="22">
        <v>0</v>
      </c>
      <c r="AS93" s="22">
        <v>1800</v>
      </c>
      <c r="AT93" s="22">
        <v>0</v>
      </c>
      <c r="AU93" s="22">
        <v>0</v>
      </c>
      <c r="AV93" s="22">
        <v>1800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3">
        <v>1800</v>
      </c>
      <c r="BF93" s="22">
        <v>0</v>
      </c>
      <c r="BG93" s="22">
        <v>0</v>
      </c>
      <c r="BH93" s="22">
        <v>1800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3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7"/>
    </row>
    <row r="94" spans="1:81" ht="47.25" x14ac:dyDescent="0.25">
      <c r="A94" s="7"/>
      <c r="B94" s="13"/>
      <c r="C94" s="13" t="s">
        <v>125</v>
      </c>
      <c r="D94" s="8"/>
      <c r="E94" s="13" t="s">
        <v>133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3"/>
      <c r="U94" s="8"/>
      <c r="V94" s="9"/>
      <c r="W94" s="9"/>
      <c r="X94" s="9"/>
      <c r="Y94" s="9"/>
      <c r="Z94" s="14" t="s">
        <v>132</v>
      </c>
      <c r="AA94" s="10">
        <v>50</v>
      </c>
      <c r="AB94" s="10">
        <v>0</v>
      </c>
      <c r="AC94" s="10">
        <v>0</v>
      </c>
      <c r="AD94" s="10">
        <v>50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23">
        <v>50</v>
      </c>
      <c r="AN94" s="22">
        <v>0</v>
      </c>
      <c r="AO94" s="22">
        <v>0</v>
      </c>
      <c r="AP94" s="22">
        <v>50</v>
      </c>
      <c r="AQ94" s="22">
        <v>0</v>
      </c>
      <c r="AR94" s="22">
        <v>0</v>
      </c>
      <c r="AS94" s="22">
        <v>50</v>
      </c>
      <c r="AT94" s="22">
        <v>0</v>
      </c>
      <c r="AU94" s="22">
        <v>0</v>
      </c>
      <c r="AV94" s="22">
        <v>50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3">
        <v>50</v>
      </c>
      <c r="BF94" s="22">
        <v>0</v>
      </c>
      <c r="BG94" s="22">
        <v>0</v>
      </c>
      <c r="BH94" s="22">
        <v>50</v>
      </c>
      <c r="BI94" s="22">
        <v>0</v>
      </c>
      <c r="BJ94" s="22">
        <v>0</v>
      </c>
      <c r="BK94" s="22">
        <v>50</v>
      </c>
      <c r="BL94" s="22">
        <v>0</v>
      </c>
      <c r="BM94" s="22">
        <v>0</v>
      </c>
      <c r="BN94" s="22">
        <v>50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3">
        <v>50</v>
      </c>
      <c r="BX94" s="10">
        <v>0</v>
      </c>
      <c r="BY94" s="10">
        <v>0</v>
      </c>
      <c r="BZ94" s="10">
        <v>50</v>
      </c>
      <c r="CA94" s="10">
        <v>0</v>
      </c>
      <c r="CB94" s="10">
        <v>0</v>
      </c>
      <c r="CC94" s="7"/>
    </row>
    <row r="95" spans="1:81" ht="15.75" x14ac:dyDescent="0.25">
      <c r="A95" s="7"/>
      <c r="B95" s="13"/>
      <c r="C95" s="13" t="s">
        <v>125</v>
      </c>
      <c r="D95" s="8"/>
      <c r="E95" s="13" t="s">
        <v>133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3" t="s">
        <v>81</v>
      </c>
      <c r="U95" s="8"/>
      <c r="V95" s="9"/>
      <c r="W95" s="9"/>
      <c r="X95" s="9"/>
      <c r="Y95" s="9"/>
      <c r="Z95" s="14" t="s">
        <v>80</v>
      </c>
      <c r="AA95" s="10">
        <v>50</v>
      </c>
      <c r="AB95" s="10">
        <v>0</v>
      </c>
      <c r="AC95" s="10">
        <v>0</v>
      </c>
      <c r="AD95" s="10">
        <v>50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23">
        <v>50</v>
      </c>
      <c r="AN95" s="22">
        <v>0</v>
      </c>
      <c r="AO95" s="22">
        <v>0</v>
      </c>
      <c r="AP95" s="22">
        <v>50</v>
      </c>
      <c r="AQ95" s="22">
        <v>0</v>
      </c>
      <c r="AR95" s="22">
        <v>0</v>
      </c>
      <c r="AS95" s="22">
        <v>50</v>
      </c>
      <c r="AT95" s="22">
        <v>0</v>
      </c>
      <c r="AU95" s="22">
        <v>0</v>
      </c>
      <c r="AV95" s="22">
        <v>50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3">
        <v>50</v>
      </c>
      <c r="BF95" s="22">
        <v>0</v>
      </c>
      <c r="BG95" s="22">
        <v>0</v>
      </c>
      <c r="BH95" s="22">
        <v>50</v>
      </c>
      <c r="BI95" s="22">
        <v>0</v>
      </c>
      <c r="BJ95" s="22">
        <v>0</v>
      </c>
      <c r="BK95" s="22">
        <v>50</v>
      </c>
      <c r="BL95" s="22">
        <v>0</v>
      </c>
      <c r="BM95" s="22">
        <v>0</v>
      </c>
      <c r="BN95" s="22">
        <v>50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3">
        <v>50</v>
      </c>
      <c r="BX95" s="10">
        <v>0</v>
      </c>
      <c r="BY95" s="10">
        <v>0</v>
      </c>
      <c r="BZ95" s="10">
        <v>50</v>
      </c>
      <c r="CA95" s="10">
        <v>0</v>
      </c>
      <c r="CB95" s="10">
        <v>0</v>
      </c>
      <c r="CC95" s="7"/>
    </row>
    <row r="96" spans="1:81" ht="78.75" x14ac:dyDescent="0.25">
      <c r="A96" s="7"/>
      <c r="B96" s="13"/>
      <c r="C96" s="13" t="s">
        <v>125</v>
      </c>
      <c r="D96" s="8"/>
      <c r="E96" s="13" t="s">
        <v>135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3"/>
      <c r="U96" s="8"/>
      <c r="V96" s="9"/>
      <c r="W96" s="9"/>
      <c r="X96" s="9"/>
      <c r="Y96" s="9"/>
      <c r="Z96" s="14" t="s">
        <v>134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4392.83241</v>
      </c>
      <c r="AH96" s="10">
        <v>0</v>
      </c>
      <c r="AI96" s="10">
        <v>3824.6653900000001</v>
      </c>
      <c r="AJ96" s="10">
        <v>568.16701999999998</v>
      </c>
      <c r="AK96" s="10">
        <v>0</v>
      </c>
      <c r="AL96" s="10">
        <v>0</v>
      </c>
      <c r="AM96" s="23">
        <f>4392.83241+4007.16759</f>
        <v>8400</v>
      </c>
      <c r="AN96" s="22">
        <v>0</v>
      </c>
      <c r="AO96" s="22">
        <v>3824.6653900000001</v>
      </c>
      <c r="AP96" s="22">
        <v>568.16701999999998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3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22">
        <v>0</v>
      </c>
      <c r="BW96" s="23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7"/>
    </row>
    <row r="97" spans="1:81" ht="47.25" x14ac:dyDescent="0.25">
      <c r="A97" s="7"/>
      <c r="B97" s="13"/>
      <c r="C97" s="13" t="s">
        <v>125</v>
      </c>
      <c r="D97" s="8"/>
      <c r="E97" s="13" t="s">
        <v>135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3" t="s">
        <v>51</v>
      </c>
      <c r="U97" s="8"/>
      <c r="V97" s="9"/>
      <c r="W97" s="9"/>
      <c r="X97" s="9"/>
      <c r="Y97" s="9"/>
      <c r="Z97" s="14" t="s">
        <v>50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4392.83241</v>
      </c>
      <c r="AH97" s="10">
        <v>0</v>
      </c>
      <c r="AI97" s="10">
        <v>3824.6653900000001</v>
      </c>
      <c r="AJ97" s="10">
        <v>568.16701999999998</v>
      </c>
      <c r="AK97" s="10">
        <v>0</v>
      </c>
      <c r="AL97" s="10">
        <v>0</v>
      </c>
      <c r="AM97" s="23">
        <f>4392.83241+4007.16759</f>
        <v>8400</v>
      </c>
      <c r="AN97" s="22">
        <v>0</v>
      </c>
      <c r="AO97" s="22">
        <v>3824.6653900000001</v>
      </c>
      <c r="AP97" s="22">
        <v>568.16701999999998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3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22">
        <v>0</v>
      </c>
      <c r="BW97" s="23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7"/>
    </row>
    <row r="98" spans="1:81" ht="47.25" x14ac:dyDescent="0.25">
      <c r="A98" s="7"/>
      <c r="B98" s="13"/>
      <c r="C98" s="13" t="s">
        <v>125</v>
      </c>
      <c r="D98" s="8"/>
      <c r="E98" s="13" t="s">
        <v>137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3"/>
      <c r="U98" s="8"/>
      <c r="V98" s="9"/>
      <c r="W98" s="9"/>
      <c r="X98" s="9"/>
      <c r="Y98" s="9"/>
      <c r="Z98" s="14" t="s">
        <v>136</v>
      </c>
      <c r="AA98" s="10">
        <v>43344.208429999999</v>
      </c>
      <c r="AB98" s="10">
        <v>41134.699999999997</v>
      </c>
      <c r="AC98" s="10">
        <v>2164.9842100000001</v>
      </c>
      <c r="AD98" s="10">
        <v>44.52422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23">
        <v>43344.208429999999</v>
      </c>
      <c r="AN98" s="22">
        <v>41134.699999999997</v>
      </c>
      <c r="AO98" s="22">
        <v>2164.9842100000001</v>
      </c>
      <c r="AP98" s="22">
        <v>44.52422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3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3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7"/>
    </row>
    <row r="99" spans="1:81" ht="47.25" x14ac:dyDescent="0.25">
      <c r="A99" s="7"/>
      <c r="B99" s="13"/>
      <c r="C99" s="13" t="s">
        <v>125</v>
      </c>
      <c r="D99" s="8"/>
      <c r="E99" s="13" t="s">
        <v>137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3" t="s">
        <v>129</v>
      </c>
      <c r="U99" s="8"/>
      <c r="V99" s="9"/>
      <c r="W99" s="9"/>
      <c r="X99" s="9"/>
      <c r="Y99" s="9"/>
      <c r="Z99" s="14" t="s">
        <v>128</v>
      </c>
      <c r="AA99" s="10">
        <v>43344.208429999999</v>
      </c>
      <c r="AB99" s="10">
        <v>41134.699999999997</v>
      </c>
      <c r="AC99" s="10">
        <v>2164.9842100000001</v>
      </c>
      <c r="AD99" s="10">
        <v>44.52422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23">
        <v>43344.208429999999</v>
      </c>
      <c r="AN99" s="22">
        <v>41134.699999999997</v>
      </c>
      <c r="AO99" s="22">
        <v>2164.9842100000001</v>
      </c>
      <c r="AP99" s="22">
        <v>44.52422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3">
        <v>0</v>
      </c>
      <c r="BF99" s="22">
        <v>0</v>
      </c>
      <c r="BG99" s="22">
        <v>0</v>
      </c>
      <c r="BH99" s="22">
        <v>0</v>
      </c>
      <c r="BI99" s="22">
        <v>0</v>
      </c>
      <c r="BJ99" s="22">
        <v>0</v>
      </c>
      <c r="BK99" s="22">
        <v>0</v>
      </c>
      <c r="BL99" s="22">
        <v>0</v>
      </c>
      <c r="BM99" s="22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0</v>
      </c>
      <c r="BW99" s="23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7"/>
    </row>
    <row r="100" spans="1:81" ht="31.5" x14ac:dyDescent="0.25">
      <c r="A100" s="7"/>
      <c r="B100" s="13"/>
      <c r="C100" s="13" t="s">
        <v>125</v>
      </c>
      <c r="D100" s="8"/>
      <c r="E100" s="13" t="s">
        <v>138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3"/>
      <c r="U100" s="8"/>
      <c r="V100" s="9"/>
      <c r="W100" s="9"/>
      <c r="X100" s="9"/>
      <c r="Y100" s="9"/>
      <c r="Z100" s="14" t="s">
        <v>208</v>
      </c>
      <c r="AA100" s="10">
        <v>1446.77934</v>
      </c>
      <c r="AB100" s="10">
        <v>0</v>
      </c>
      <c r="AC100" s="10">
        <v>1302.1014</v>
      </c>
      <c r="AD100" s="10">
        <v>144.67794000000001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23">
        <v>1446.77934</v>
      </c>
      <c r="AN100" s="22">
        <v>0</v>
      </c>
      <c r="AO100" s="22">
        <v>1302.1014</v>
      </c>
      <c r="AP100" s="22">
        <v>144.67794000000001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3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0</v>
      </c>
      <c r="BV100" s="22">
        <v>0</v>
      </c>
      <c r="BW100" s="23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7"/>
    </row>
    <row r="101" spans="1:81" ht="47.25" x14ac:dyDescent="0.25">
      <c r="A101" s="7"/>
      <c r="B101" s="13"/>
      <c r="C101" s="13" t="s">
        <v>125</v>
      </c>
      <c r="D101" s="8"/>
      <c r="E101" s="13" t="s">
        <v>138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3" t="s">
        <v>51</v>
      </c>
      <c r="U101" s="8"/>
      <c r="V101" s="9"/>
      <c r="W101" s="9"/>
      <c r="X101" s="9"/>
      <c r="Y101" s="9"/>
      <c r="Z101" s="14" t="s">
        <v>50</v>
      </c>
      <c r="AA101" s="10">
        <v>1446.77934</v>
      </c>
      <c r="AB101" s="10">
        <v>0</v>
      </c>
      <c r="AC101" s="10">
        <v>1302.1014</v>
      </c>
      <c r="AD101" s="10">
        <v>144.67794000000001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23">
        <v>1446.77934</v>
      </c>
      <c r="AN101" s="22">
        <v>0</v>
      </c>
      <c r="AO101" s="22">
        <v>1302.1014</v>
      </c>
      <c r="AP101" s="22">
        <v>144.67794000000001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3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3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7"/>
    </row>
    <row r="102" spans="1:81" ht="15.75" x14ac:dyDescent="0.25">
      <c r="A102" s="7"/>
      <c r="B102" s="13"/>
      <c r="C102" s="13" t="s">
        <v>139</v>
      </c>
      <c r="D102" s="8"/>
      <c r="E102" s="13" t="s">
        <v>141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3"/>
      <c r="U102" s="8"/>
      <c r="V102" s="9"/>
      <c r="W102" s="9"/>
      <c r="X102" s="9"/>
      <c r="Y102" s="9"/>
      <c r="Z102" s="14" t="s">
        <v>140</v>
      </c>
      <c r="AA102" s="10">
        <v>1274.1017899999999</v>
      </c>
      <c r="AB102" s="10">
        <v>847.27769000000001</v>
      </c>
      <c r="AC102" s="10">
        <v>44.593559999999997</v>
      </c>
      <c r="AD102" s="10">
        <v>382.23054000000002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23">
        <v>1274.1017899999999</v>
      </c>
      <c r="AN102" s="22">
        <v>847.27769000000001</v>
      </c>
      <c r="AO102" s="22">
        <v>44.593559999999997</v>
      </c>
      <c r="AP102" s="22">
        <v>382.23054000000002</v>
      </c>
      <c r="AQ102" s="22">
        <v>0</v>
      </c>
      <c r="AR102" s="22">
        <v>0</v>
      </c>
      <c r="AS102" s="22">
        <v>9877.5327699999998</v>
      </c>
      <c r="AT102" s="22">
        <v>6568.5592900000001</v>
      </c>
      <c r="AU102" s="22">
        <v>345.71364999999997</v>
      </c>
      <c r="AV102" s="22">
        <v>2963.25983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3">
        <v>9877.5327699999998</v>
      </c>
      <c r="BF102" s="22">
        <v>6568.5592900000001</v>
      </c>
      <c r="BG102" s="22">
        <v>345.71364999999997</v>
      </c>
      <c r="BH102" s="22">
        <v>2963.25983</v>
      </c>
      <c r="BI102" s="22">
        <v>0</v>
      </c>
      <c r="BJ102" s="22">
        <v>0</v>
      </c>
      <c r="BK102" s="22">
        <v>13956.37</v>
      </c>
      <c r="BL102" s="22">
        <v>9280.9860499999995</v>
      </c>
      <c r="BM102" s="22">
        <v>488.47295000000003</v>
      </c>
      <c r="BN102" s="22">
        <v>4186.9110000000001</v>
      </c>
      <c r="BO102" s="22">
        <v>0</v>
      </c>
      <c r="BP102" s="22">
        <v>0</v>
      </c>
      <c r="BQ102" s="22">
        <v>0</v>
      </c>
      <c r="BR102" s="22">
        <v>0</v>
      </c>
      <c r="BS102" s="22">
        <v>0</v>
      </c>
      <c r="BT102" s="22">
        <v>0</v>
      </c>
      <c r="BU102" s="22">
        <v>0</v>
      </c>
      <c r="BV102" s="22">
        <v>0</v>
      </c>
      <c r="BW102" s="23">
        <v>13956.37</v>
      </c>
      <c r="BX102" s="10">
        <v>9280.9860499999995</v>
      </c>
      <c r="BY102" s="10">
        <v>488.47295000000003</v>
      </c>
      <c r="BZ102" s="10">
        <v>4186.9110000000001</v>
      </c>
      <c r="CA102" s="10">
        <v>0</v>
      </c>
      <c r="CB102" s="10">
        <v>0</v>
      </c>
      <c r="CC102" s="7"/>
    </row>
    <row r="103" spans="1:81" ht="47.25" x14ac:dyDescent="0.25">
      <c r="A103" s="7"/>
      <c r="B103" s="13"/>
      <c r="C103" s="13" t="s">
        <v>139</v>
      </c>
      <c r="D103" s="8"/>
      <c r="E103" s="13" t="s">
        <v>141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3" t="s">
        <v>51</v>
      </c>
      <c r="U103" s="8"/>
      <c r="V103" s="9"/>
      <c r="W103" s="9"/>
      <c r="X103" s="9"/>
      <c r="Y103" s="9"/>
      <c r="Z103" s="14" t="s">
        <v>50</v>
      </c>
      <c r="AA103" s="10">
        <v>1274.1017899999999</v>
      </c>
      <c r="AB103" s="10">
        <v>847.27769000000001</v>
      </c>
      <c r="AC103" s="10">
        <v>44.593559999999997</v>
      </c>
      <c r="AD103" s="10">
        <v>382.23054000000002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23">
        <v>1274.1017899999999</v>
      </c>
      <c r="AN103" s="22">
        <v>847.27769000000001</v>
      </c>
      <c r="AO103" s="22">
        <v>44.593559999999997</v>
      </c>
      <c r="AP103" s="22">
        <v>382.23054000000002</v>
      </c>
      <c r="AQ103" s="22">
        <v>0</v>
      </c>
      <c r="AR103" s="22">
        <v>0</v>
      </c>
      <c r="AS103" s="22">
        <v>9877.5327699999998</v>
      </c>
      <c r="AT103" s="22">
        <v>6568.5592900000001</v>
      </c>
      <c r="AU103" s="22">
        <v>345.71364999999997</v>
      </c>
      <c r="AV103" s="22">
        <v>2963.25983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3">
        <v>9877.5327699999998</v>
      </c>
      <c r="BF103" s="22">
        <v>6568.5592900000001</v>
      </c>
      <c r="BG103" s="22">
        <v>345.71364999999997</v>
      </c>
      <c r="BH103" s="22">
        <v>2963.25983</v>
      </c>
      <c r="BI103" s="22">
        <v>0</v>
      </c>
      <c r="BJ103" s="22">
        <v>0</v>
      </c>
      <c r="BK103" s="22">
        <v>13956.37</v>
      </c>
      <c r="BL103" s="22">
        <v>9280.9860499999995</v>
      </c>
      <c r="BM103" s="22">
        <v>488.47295000000003</v>
      </c>
      <c r="BN103" s="22">
        <v>4186.9110000000001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22">
        <v>0</v>
      </c>
      <c r="BW103" s="23">
        <v>13956.37</v>
      </c>
      <c r="BX103" s="10">
        <v>9280.9860499999995</v>
      </c>
      <c r="BY103" s="10">
        <v>488.47295000000003</v>
      </c>
      <c r="BZ103" s="10">
        <v>4186.9110000000001</v>
      </c>
      <c r="CA103" s="10">
        <v>0</v>
      </c>
      <c r="CB103" s="10">
        <v>0</v>
      </c>
      <c r="CC103" s="7"/>
    </row>
    <row r="104" spans="1:81" ht="31.5" x14ac:dyDescent="0.25">
      <c r="A104" s="7"/>
      <c r="B104" s="13"/>
      <c r="C104" s="13" t="s">
        <v>142</v>
      </c>
      <c r="D104" s="8"/>
      <c r="E104" s="13" t="s">
        <v>143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3"/>
      <c r="U104" s="8"/>
      <c r="V104" s="9"/>
      <c r="W104" s="9"/>
      <c r="X104" s="9"/>
      <c r="Y104" s="9"/>
      <c r="Z104" s="14" t="s">
        <v>123</v>
      </c>
      <c r="AA104" s="10">
        <v>2000</v>
      </c>
      <c r="AB104" s="10">
        <v>0</v>
      </c>
      <c r="AC104" s="10">
        <v>0</v>
      </c>
      <c r="AD104" s="10">
        <v>2000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23">
        <v>2000</v>
      </c>
      <c r="AN104" s="22">
        <v>0</v>
      </c>
      <c r="AO104" s="22">
        <v>0</v>
      </c>
      <c r="AP104" s="22">
        <v>2000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3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3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7"/>
    </row>
    <row r="105" spans="1:81" ht="47.25" x14ac:dyDescent="0.25">
      <c r="A105" s="7"/>
      <c r="B105" s="13"/>
      <c r="C105" s="13" t="s">
        <v>142</v>
      </c>
      <c r="D105" s="8"/>
      <c r="E105" s="13" t="s">
        <v>143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3" t="s">
        <v>129</v>
      </c>
      <c r="U105" s="8"/>
      <c r="V105" s="9"/>
      <c r="W105" s="9"/>
      <c r="X105" s="9"/>
      <c r="Y105" s="9"/>
      <c r="Z105" s="14" t="s">
        <v>128</v>
      </c>
      <c r="AA105" s="10">
        <v>2000</v>
      </c>
      <c r="AB105" s="10">
        <v>0</v>
      </c>
      <c r="AC105" s="10">
        <v>0</v>
      </c>
      <c r="AD105" s="10">
        <v>2000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23">
        <v>2000</v>
      </c>
      <c r="AN105" s="22">
        <v>0</v>
      </c>
      <c r="AO105" s="22">
        <v>0</v>
      </c>
      <c r="AP105" s="22">
        <v>2000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3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22">
        <v>0</v>
      </c>
      <c r="BW105" s="23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7"/>
    </row>
    <row r="106" spans="1:81" s="20" customFormat="1" ht="31.5" x14ac:dyDescent="0.25">
      <c r="A106" s="26"/>
      <c r="B106" s="18"/>
      <c r="C106" s="18" t="s">
        <v>142</v>
      </c>
      <c r="D106" s="27"/>
      <c r="E106" s="18" t="s">
        <v>145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18"/>
      <c r="U106" s="27"/>
      <c r="V106" s="28"/>
      <c r="W106" s="28"/>
      <c r="X106" s="28"/>
      <c r="Y106" s="28"/>
      <c r="Z106" s="19" t="s">
        <v>144</v>
      </c>
      <c r="AA106" s="29">
        <v>2000</v>
      </c>
      <c r="AB106" s="29">
        <v>0</v>
      </c>
      <c r="AC106" s="29">
        <v>0</v>
      </c>
      <c r="AD106" s="29">
        <v>2000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4">
        <f>2000-2000</f>
        <v>0</v>
      </c>
      <c r="AN106" s="30">
        <v>0</v>
      </c>
      <c r="AO106" s="30">
        <v>0</v>
      </c>
      <c r="AP106" s="30">
        <v>2000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0</v>
      </c>
      <c r="AZ106" s="30">
        <v>0</v>
      </c>
      <c r="BA106" s="30">
        <v>0</v>
      </c>
      <c r="BB106" s="30">
        <v>0</v>
      </c>
      <c r="BC106" s="30">
        <v>0</v>
      </c>
      <c r="BD106" s="30">
        <v>0</v>
      </c>
      <c r="BE106" s="24">
        <v>0</v>
      </c>
      <c r="BF106" s="30">
        <v>0</v>
      </c>
      <c r="BG106" s="30">
        <v>0</v>
      </c>
      <c r="BH106" s="30">
        <v>0</v>
      </c>
      <c r="BI106" s="30">
        <v>0</v>
      </c>
      <c r="BJ106" s="30">
        <v>0</v>
      </c>
      <c r="BK106" s="30">
        <v>0</v>
      </c>
      <c r="BL106" s="30">
        <v>0</v>
      </c>
      <c r="BM106" s="30">
        <v>0</v>
      </c>
      <c r="BN106" s="30">
        <v>0</v>
      </c>
      <c r="BO106" s="30">
        <v>0</v>
      </c>
      <c r="BP106" s="30">
        <v>0</v>
      </c>
      <c r="BQ106" s="30">
        <v>0</v>
      </c>
      <c r="BR106" s="30">
        <v>0</v>
      </c>
      <c r="BS106" s="30">
        <v>0</v>
      </c>
      <c r="BT106" s="30">
        <v>0</v>
      </c>
      <c r="BU106" s="30">
        <v>0</v>
      </c>
      <c r="BV106" s="30">
        <v>0</v>
      </c>
      <c r="BW106" s="24">
        <v>0</v>
      </c>
      <c r="BX106" s="29">
        <v>0</v>
      </c>
      <c r="BY106" s="29">
        <v>0</v>
      </c>
      <c r="BZ106" s="29">
        <v>0</v>
      </c>
      <c r="CA106" s="29">
        <v>0</v>
      </c>
      <c r="CB106" s="29">
        <v>0</v>
      </c>
      <c r="CC106" s="26"/>
    </row>
    <row r="107" spans="1:81" s="20" customFormat="1" ht="47.25" x14ac:dyDescent="0.25">
      <c r="A107" s="26"/>
      <c r="B107" s="18"/>
      <c r="C107" s="18" t="s">
        <v>142</v>
      </c>
      <c r="D107" s="27"/>
      <c r="E107" s="18" t="s">
        <v>145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18" t="s">
        <v>51</v>
      </c>
      <c r="U107" s="27"/>
      <c r="V107" s="28"/>
      <c r="W107" s="28"/>
      <c r="X107" s="28"/>
      <c r="Y107" s="28"/>
      <c r="Z107" s="19" t="s">
        <v>50</v>
      </c>
      <c r="AA107" s="29">
        <v>2000</v>
      </c>
      <c r="AB107" s="29">
        <v>0</v>
      </c>
      <c r="AC107" s="29">
        <v>0</v>
      </c>
      <c r="AD107" s="29">
        <v>2000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4">
        <f>2000-2000</f>
        <v>0</v>
      </c>
      <c r="AN107" s="30">
        <v>0</v>
      </c>
      <c r="AO107" s="30">
        <v>0</v>
      </c>
      <c r="AP107" s="30">
        <v>2000</v>
      </c>
      <c r="AQ107" s="30">
        <v>0</v>
      </c>
      <c r="AR107" s="30">
        <v>0</v>
      </c>
      <c r="AS107" s="30">
        <v>0</v>
      </c>
      <c r="AT107" s="30">
        <v>0</v>
      </c>
      <c r="AU107" s="30">
        <v>0</v>
      </c>
      <c r="AV107" s="30">
        <v>0</v>
      </c>
      <c r="AW107" s="30">
        <v>0</v>
      </c>
      <c r="AX107" s="30">
        <v>0</v>
      </c>
      <c r="AY107" s="30">
        <v>0</v>
      </c>
      <c r="AZ107" s="30">
        <v>0</v>
      </c>
      <c r="BA107" s="30">
        <v>0</v>
      </c>
      <c r="BB107" s="30">
        <v>0</v>
      </c>
      <c r="BC107" s="30">
        <v>0</v>
      </c>
      <c r="BD107" s="30">
        <v>0</v>
      </c>
      <c r="BE107" s="24">
        <v>0</v>
      </c>
      <c r="BF107" s="30">
        <v>0</v>
      </c>
      <c r="BG107" s="30">
        <v>0</v>
      </c>
      <c r="BH107" s="30">
        <v>0</v>
      </c>
      <c r="BI107" s="30">
        <v>0</v>
      </c>
      <c r="BJ107" s="30">
        <v>0</v>
      </c>
      <c r="BK107" s="30">
        <v>0</v>
      </c>
      <c r="BL107" s="30">
        <v>0</v>
      </c>
      <c r="BM107" s="30">
        <v>0</v>
      </c>
      <c r="BN107" s="30">
        <v>0</v>
      </c>
      <c r="BO107" s="30">
        <v>0</v>
      </c>
      <c r="BP107" s="30">
        <v>0</v>
      </c>
      <c r="BQ107" s="30">
        <v>0</v>
      </c>
      <c r="BR107" s="30">
        <v>0</v>
      </c>
      <c r="BS107" s="30">
        <v>0</v>
      </c>
      <c r="BT107" s="30">
        <v>0</v>
      </c>
      <c r="BU107" s="30">
        <v>0</v>
      </c>
      <c r="BV107" s="30">
        <v>0</v>
      </c>
      <c r="BW107" s="24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0</v>
      </c>
      <c r="CC107" s="26"/>
    </row>
    <row r="108" spans="1:81" ht="63" x14ac:dyDescent="0.25">
      <c r="A108" s="7"/>
      <c r="B108" s="13"/>
      <c r="C108" s="13" t="s">
        <v>142</v>
      </c>
      <c r="D108" s="8"/>
      <c r="E108" s="13" t="s">
        <v>147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3"/>
      <c r="U108" s="8"/>
      <c r="V108" s="9"/>
      <c r="W108" s="9"/>
      <c r="X108" s="9"/>
      <c r="Y108" s="9"/>
      <c r="Z108" s="14" t="s">
        <v>146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23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3600</v>
      </c>
      <c r="AT108" s="22">
        <v>0</v>
      </c>
      <c r="AU108" s="22">
        <v>0</v>
      </c>
      <c r="AV108" s="22">
        <v>3600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3">
        <v>3600</v>
      </c>
      <c r="BF108" s="22">
        <v>0</v>
      </c>
      <c r="BG108" s="22">
        <v>0</v>
      </c>
      <c r="BH108" s="22">
        <v>3600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3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7"/>
    </row>
    <row r="109" spans="1:81" ht="47.25" x14ac:dyDescent="0.25">
      <c r="A109" s="7"/>
      <c r="B109" s="13"/>
      <c r="C109" s="13" t="s">
        <v>142</v>
      </c>
      <c r="D109" s="8"/>
      <c r="E109" s="13" t="s">
        <v>147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3" t="s">
        <v>51</v>
      </c>
      <c r="U109" s="8"/>
      <c r="V109" s="9"/>
      <c r="W109" s="9"/>
      <c r="X109" s="9"/>
      <c r="Y109" s="9"/>
      <c r="Z109" s="14" t="s">
        <v>50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23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3600</v>
      </c>
      <c r="AT109" s="22">
        <v>0</v>
      </c>
      <c r="AU109" s="22">
        <v>0</v>
      </c>
      <c r="AV109" s="22">
        <v>3600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3">
        <v>3600</v>
      </c>
      <c r="BF109" s="22">
        <v>0</v>
      </c>
      <c r="BG109" s="22">
        <v>0</v>
      </c>
      <c r="BH109" s="22">
        <v>3600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3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7"/>
    </row>
    <row r="110" spans="1:81" ht="63" x14ac:dyDescent="0.25">
      <c r="A110" s="7"/>
      <c r="B110" s="13"/>
      <c r="C110" s="13" t="s">
        <v>148</v>
      </c>
      <c r="D110" s="8"/>
      <c r="E110" s="13" t="s">
        <v>150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3"/>
      <c r="U110" s="8"/>
      <c r="V110" s="9"/>
      <c r="W110" s="9"/>
      <c r="X110" s="9"/>
      <c r="Y110" s="9"/>
      <c r="Z110" s="14" t="s">
        <v>149</v>
      </c>
      <c r="AA110" s="10">
        <v>5121.7879999999996</v>
      </c>
      <c r="AB110" s="10">
        <v>0</v>
      </c>
      <c r="AC110" s="10">
        <v>0</v>
      </c>
      <c r="AD110" s="10">
        <v>5121.7879999999996</v>
      </c>
      <c r="AE110" s="10">
        <v>0</v>
      </c>
      <c r="AF110" s="10">
        <v>0</v>
      </c>
      <c r="AG110" s="10">
        <v>-109.97893000000001</v>
      </c>
      <c r="AH110" s="10">
        <v>0</v>
      </c>
      <c r="AI110" s="10">
        <v>0</v>
      </c>
      <c r="AJ110" s="10">
        <v>-109.97893000000001</v>
      </c>
      <c r="AK110" s="10">
        <v>0</v>
      </c>
      <c r="AL110" s="10">
        <v>0</v>
      </c>
      <c r="AM110" s="23">
        <v>5011.8090700000002</v>
      </c>
      <c r="AN110" s="22">
        <v>0</v>
      </c>
      <c r="AO110" s="22">
        <v>0</v>
      </c>
      <c r="AP110" s="22">
        <v>5011.8090700000002</v>
      </c>
      <c r="AQ110" s="22">
        <v>0</v>
      </c>
      <c r="AR110" s="22">
        <v>0</v>
      </c>
      <c r="AS110" s="22">
        <v>5328.4539999999997</v>
      </c>
      <c r="AT110" s="22">
        <v>0</v>
      </c>
      <c r="AU110" s="22">
        <v>0</v>
      </c>
      <c r="AV110" s="22">
        <v>5328.4539999999997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3">
        <v>5328.4539999999997</v>
      </c>
      <c r="BF110" s="22">
        <v>0</v>
      </c>
      <c r="BG110" s="22">
        <v>0</v>
      </c>
      <c r="BH110" s="22">
        <v>5328.4539999999997</v>
      </c>
      <c r="BI110" s="22">
        <v>0</v>
      </c>
      <c r="BJ110" s="22">
        <v>0</v>
      </c>
      <c r="BK110" s="22">
        <v>5328.4539999999997</v>
      </c>
      <c r="BL110" s="22">
        <v>0</v>
      </c>
      <c r="BM110" s="22">
        <v>0</v>
      </c>
      <c r="BN110" s="22">
        <v>5328.4539999999997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3">
        <v>5328.4539999999997</v>
      </c>
      <c r="BX110" s="10">
        <v>0</v>
      </c>
      <c r="BY110" s="10">
        <v>0</v>
      </c>
      <c r="BZ110" s="10">
        <v>5328.4539999999997</v>
      </c>
      <c r="CA110" s="10">
        <v>0</v>
      </c>
      <c r="CB110" s="10">
        <v>0</v>
      </c>
      <c r="CC110" s="7"/>
    </row>
    <row r="111" spans="1:81" ht="31.5" x14ac:dyDescent="0.25">
      <c r="A111" s="7"/>
      <c r="B111" s="13"/>
      <c r="C111" s="13" t="s">
        <v>148</v>
      </c>
      <c r="D111" s="8"/>
      <c r="E111" s="13" t="s">
        <v>150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3" t="s">
        <v>114</v>
      </c>
      <c r="U111" s="8"/>
      <c r="V111" s="9"/>
      <c r="W111" s="9"/>
      <c r="X111" s="9"/>
      <c r="Y111" s="9"/>
      <c r="Z111" s="14" t="s">
        <v>113</v>
      </c>
      <c r="AA111" s="10">
        <v>5121.7879999999996</v>
      </c>
      <c r="AB111" s="10">
        <v>0</v>
      </c>
      <c r="AC111" s="10">
        <v>0</v>
      </c>
      <c r="AD111" s="10">
        <v>5121.7879999999996</v>
      </c>
      <c r="AE111" s="10">
        <v>0</v>
      </c>
      <c r="AF111" s="10">
        <v>0</v>
      </c>
      <c r="AG111" s="10">
        <v>-109.97893000000001</v>
      </c>
      <c r="AH111" s="10">
        <v>0</v>
      </c>
      <c r="AI111" s="10">
        <v>0</v>
      </c>
      <c r="AJ111" s="10">
        <v>-109.97893000000001</v>
      </c>
      <c r="AK111" s="10">
        <v>0</v>
      </c>
      <c r="AL111" s="10">
        <v>0</v>
      </c>
      <c r="AM111" s="23">
        <v>5011.8090700000002</v>
      </c>
      <c r="AN111" s="22">
        <v>0</v>
      </c>
      <c r="AO111" s="22">
        <v>0</v>
      </c>
      <c r="AP111" s="22">
        <v>5011.8090700000002</v>
      </c>
      <c r="AQ111" s="22">
        <v>0</v>
      </c>
      <c r="AR111" s="22">
        <v>0</v>
      </c>
      <c r="AS111" s="22">
        <v>5328.4539999999997</v>
      </c>
      <c r="AT111" s="22">
        <v>0</v>
      </c>
      <c r="AU111" s="22">
        <v>0</v>
      </c>
      <c r="AV111" s="22">
        <v>5328.4539999999997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3">
        <v>5328.4539999999997</v>
      </c>
      <c r="BF111" s="22">
        <v>0</v>
      </c>
      <c r="BG111" s="22">
        <v>0</v>
      </c>
      <c r="BH111" s="22">
        <v>5328.4539999999997</v>
      </c>
      <c r="BI111" s="22">
        <v>0</v>
      </c>
      <c r="BJ111" s="22">
        <v>0</v>
      </c>
      <c r="BK111" s="22">
        <v>5328.4539999999997</v>
      </c>
      <c r="BL111" s="22">
        <v>0</v>
      </c>
      <c r="BM111" s="22">
        <v>0</v>
      </c>
      <c r="BN111" s="22">
        <v>5328.4539999999997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22">
        <v>0</v>
      </c>
      <c r="BW111" s="23">
        <v>5328.4539999999997</v>
      </c>
      <c r="BX111" s="10">
        <v>0</v>
      </c>
      <c r="BY111" s="10">
        <v>0</v>
      </c>
      <c r="BZ111" s="10">
        <v>5328.4539999999997</v>
      </c>
      <c r="CA111" s="10">
        <v>0</v>
      </c>
      <c r="CB111" s="10">
        <v>0</v>
      </c>
      <c r="CC111" s="7"/>
    </row>
    <row r="112" spans="1:81" ht="63" x14ac:dyDescent="0.25">
      <c r="A112" s="7"/>
      <c r="B112" s="13"/>
      <c r="C112" s="13" t="s">
        <v>151</v>
      </c>
      <c r="D112" s="8"/>
      <c r="E112" s="13" t="s">
        <v>153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3"/>
      <c r="U112" s="8"/>
      <c r="V112" s="9"/>
      <c r="W112" s="9"/>
      <c r="X112" s="9"/>
      <c r="Y112" s="9"/>
      <c r="Z112" s="14" t="s">
        <v>152</v>
      </c>
      <c r="AA112" s="10">
        <v>177.7</v>
      </c>
      <c r="AB112" s="10">
        <v>0</v>
      </c>
      <c r="AC112" s="10">
        <v>117.7</v>
      </c>
      <c r="AD112" s="10">
        <v>60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23">
        <v>177.7</v>
      </c>
      <c r="AN112" s="22">
        <v>0</v>
      </c>
      <c r="AO112" s="22">
        <v>117.7</v>
      </c>
      <c r="AP112" s="22">
        <v>60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3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Q112" s="22">
        <v>0</v>
      </c>
      <c r="BR112" s="22">
        <v>0</v>
      </c>
      <c r="BS112" s="22">
        <v>0</v>
      </c>
      <c r="BT112" s="22">
        <v>0</v>
      </c>
      <c r="BU112" s="22">
        <v>0</v>
      </c>
      <c r="BV112" s="22">
        <v>0</v>
      </c>
      <c r="BW112" s="23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7"/>
    </row>
    <row r="113" spans="1:83" ht="47.25" x14ac:dyDescent="0.25">
      <c r="A113" s="7"/>
      <c r="B113" s="13"/>
      <c r="C113" s="13" t="s">
        <v>151</v>
      </c>
      <c r="D113" s="8"/>
      <c r="E113" s="13" t="s">
        <v>153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3" t="s">
        <v>51</v>
      </c>
      <c r="U113" s="8"/>
      <c r="V113" s="9"/>
      <c r="W113" s="9"/>
      <c r="X113" s="9"/>
      <c r="Y113" s="9"/>
      <c r="Z113" s="14" t="s">
        <v>50</v>
      </c>
      <c r="AA113" s="10">
        <v>177.7</v>
      </c>
      <c r="AB113" s="10">
        <v>0</v>
      </c>
      <c r="AC113" s="10">
        <v>117.7</v>
      </c>
      <c r="AD113" s="10">
        <v>60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23">
        <v>177.7</v>
      </c>
      <c r="AN113" s="22">
        <v>0</v>
      </c>
      <c r="AO113" s="22">
        <v>117.7</v>
      </c>
      <c r="AP113" s="22">
        <v>60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3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3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7"/>
    </row>
    <row r="114" spans="1:83" ht="63" x14ac:dyDescent="0.25">
      <c r="A114" s="7"/>
      <c r="B114" s="13"/>
      <c r="C114" s="13" t="s">
        <v>154</v>
      </c>
      <c r="D114" s="8"/>
      <c r="E114" s="13" t="s">
        <v>156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3"/>
      <c r="U114" s="8"/>
      <c r="V114" s="9"/>
      <c r="W114" s="9"/>
      <c r="X114" s="9"/>
      <c r="Y114" s="9"/>
      <c r="Z114" s="14" t="s">
        <v>155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23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25551.894250000001</v>
      </c>
      <c r="AT114" s="22">
        <v>0</v>
      </c>
      <c r="AU114" s="22">
        <v>24274.3</v>
      </c>
      <c r="AV114" s="22">
        <v>1277.5942500000001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3">
        <v>25551.894250000001</v>
      </c>
      <c r="BF114" s="22">
        <v>0</v>
      </c>
      <c r="BG114" s="22">
        <v>24274.3</v>
      </c>
      <c r="BH114" s="22">
        <v>1277.5942500000001</v>
      </c>
      <c r="BI114" s="22">
        <v>0</v>
      </c>
      <c r="BJ114" s="22">
        <v>0</v>
      </c>
      <c r="BK114" s="22">
        <v>0</v>
      </c>
      <c r="BL114" s="22">
        <v>0</v>
      </c>
      <c r="BM114" s="22">
        <v>0</v>
      </c>
      <c r="BN114" s="22">
        <v>0</v>
      </c>
      <c r="BO114" s="22">
        <v>0</v>
      </c>
      <c r="BP114" s="22">
        <v>0</v>
      </c>
      <c r="BQ114" s="22">
        <v>0</v>
      </c>
      <c r="BR114" s="22">
        <v>0</v>
      </c>
      <c r="BS114" s="22">
        <v>0</v>
      </c>
      <c r="BT114" s="22">
        <v>0</v>
      </c>
      <c r="BU114" s="22">
        <v>0</v>
      </c>
      <c r="BV114" s="22">
        <v>0</v>
      </c>
      <c r="BW114" s="23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7"/>
    </row>
    <row r="115" spans="1:83" ht="31.5" x14ac:dyDescent="0.25">
      <c r="A115" s="7"/>
      <c r="B115" s="13"/>
      <c r="C115" s="13" t="s">
        <v>154</v>
      </c>
      <c r="D115" s="8"/>
      <c r="E115" s="13" t="s">
        <v>156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3" t="s">
        <v>114</v>
      </c>
      <c r="U115" s="8"/>
      <c r="V115" s="9"/>
      <c r="W115" s="9"/>
      <c r="X115" s="9"/>
      <c r="Y115" s="9"/>
      <c r="Z115" s="14" t="s">
        <v>113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23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25551.894250000001</v>
      </c>
      <c r="AT115" s="22">
        <v>0</v>
      </c>
      <c r="AU115" s="22">
        <v>24274.3</v>
      </c>
      <c r="AV115" s="22">
        <v>1277.5942500000001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3">
        <v>25551.894250000001</v>
      </c>
      <c r="BF115" s="22">
        <v>0</v>
      </c>
      <c r="BG115" s="22">
        <v>24274.3</v>
      </c>
      <c r="BH115" s="22">
        <v>1277.5942500000001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0</v>
      </c>
      <c r="BP115" s="22">
        <v>0</v>
      </c>
      <c r="BQ115" s="22"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3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7"/>
    </row>
    <row r="116" spans="1:83" ht="126" x14ac:dyDescent="0.25">
      <c r="A116" s="7"/>
      <c r="B116" s="13"/>
      <c r="C116" s="13" t="s">
        <v>154</v>
      </c>
      <c r="D116" s="8"/>
      <c r="E116" s="13" t="s">
        <v>158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3"/>
      <c r="U116" s="8"/>
      <c r="V116" s="9"/>
      <c r="W116" s="9"/>
      <c r="X116" s="9"/>
      <c r="Y116" s="9"/>
      <c r="Z116" s="15" t="s">
        <v>157</v>
      </c>
      <c r="AA116" s="10">
        <v>600</v>
      </c>
      <c r="AB116" s="10">
        <v>0</v>
      </c>
      <c r="AC116" s="10">
        <v>0</v>
      </c>
      <c r="AD116" s="10">
        <v>600</v>
      </c>
      <c r="AE116" s="10">
        <v>0</v>
      </c>
      <c r="AF116" s="10">
        <v>0</v>
      </c>
      <c r="AG116" s="10">
        <v>-126.41942</v>
      </c>
      <c r="AH116" s="10">
        <v>0</v>
      </c>
      <c r="AI116" s="10">
        <v>0</v>
      </c>
      <c r="AJ116" s="10">
        <v>-126.41942</v>
      </c>
      <c r="AK116" s="10">
        <v>0</v>
      </c>
      <c r="AL116" s="10">
        <v>0</v>
      </c>
      <c r="AM116" s="23">
        <v>473.58058</v>
      </c>
      <c r="AN116" s="22">
        <v>0</v>
      </c>
      <c r="AO116" s="22">
        <v>0</v>
      </c>
      <c r="AP116" s="22">
        <v>473.58058</v>
      </c>
      <c r="AQ116" s="22">
        <v>0</v>
      </c>
      <c r="AR116" s="22">
        <v>0</v>
      </c>
      <c r="AS116" s="22">
        <v>660</v>
      </c>
      <c r="AT116" s="22">
        <v>0</v>
      </c>
      <c r="AU116" s="22">
        <v>0</v>
      </c>
      <c r="AV116" s="22">
        <v>660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3">
        <v>660</v>
      </c>
      <c r="BF116" s="22">
        <v>0</v>
      </c>
      <c r="BG116" s="22">
        <v>0</v>
      </c>
      <c r="BH116" s="22">
        <v>660</v>
      </c>
      <c r="BI116" s="22">
        <v>0</v>
      </c>
      <c r="BJ116" s="22">
        <v>0</v>
      </c>
      <c r="BK116" s="22">
        <v>600</v>
      </c>
      <c r="BL116" s="22">
        <v>0</v>
      </c>
      <c r="BM116" s="22">
        <v>0</v>
      </c>
      <c r="BN116" s="22">
        <v>600</v>
      </c>
      <c r="BO116" s="22">
        <v>0</v>
      </c>
      <c r="BP116" s="22">
        <v>0</v>
      </c>
      <c r="BQ116" s="22"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3">
        <v>600</v>
      </c>
      <c r="BX116" s="10">
        <v>0</v>
      </c>
      <c r="BY116" s="10">
        <v>0</v>
      </c>
      <c r="BZ116" s="10">
        <v>600</v>
      </c>
      <c r="CA116" s="10">
        <v>0</v>
      </c>
      <c r="CB116" s="10">
        <v>0</v>
      </c>
      <c r="CC116" s="7"/>
    </row>
    <row r="117" spans="1:83" ht="31.5" x14ac:dyDescent="0.25">
      <c r="A117" s="7"/>
      <c r="B117" s="13"/>
      <c r="C117" s="13" t="s">
        <v>154</v>
      </c>
      <c r="D117" s="8"/>
      <c r="E117" s="13" t="s">
        <v>158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3" t="s">
        <v>114</v>
      </c>
      <c r="U117" s="8"/>
      <c r="V117" s="9"/>
      <c r="W117" s="9"/>
      <c r="X117" s="9"/>
      <c r="Y117" s="9"/>
      <c r="Z117" s="14" t="s">
        <v>113</v>
      </c>
      <c r="AA117" s="10">
        <v>600</v>
      </c>
      <c r="AB117" s="10">
        <v>0</v>
      </c>
      <c r="AC117" s="10">
        <v>0</v>
      </c>
      <c r="AD117" s="10">
        <v>600</v>
      </c>
      <c r="AE117" s="10">
        <v>0</v>
      </c>
      <c r="AF117" s="10">
        <v>0</v>
      </c>
      <c r="AG117" s="10">
        <v>-126.41942</v>
      </c>
      <c r="AH117" s="10">
        <v>0</v>
      </c>
      <c r="AI117" s="10">
        <v>0</v>
      </c>
      <c r="AJ117" s="10">
        <v>-126.41942</v>
      </c>
      <c r="AK117" s="10">
        <v>0</v>
      </c>
      <c r="AL117" s="10">
        <v>0</v>
      </c>
      <c r="AM117" s="23">
        <v>473.58058</v>
      </c>
      <c r="AN117" s="22">
        <v>0</v>
      </c>
      <c r="AO117" s="22">
        <v>0</v>
      </c>
      <c r="AP117" s="22">
        <v>473.58058</v>
      </c>
      <c r="AQ117" s="22">
        <v>0</v>
      </c>
      <c r="AR117" s="22">
        <v>0</v>
      </c>
      <c r="AS117" s="22">
        <v>660</v>
      </c>
      <c r="AT117" s="22">
        <v>0</v>
      </c>
      <c r="AU117" s="22">
        <v>0</v>
      </c>
      <c r="AV117" s="22">
        <v>660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3">
        <v>660</v>
      </c>
      <c r="BF117" s="22">
        <v>0</v>
      </c>
      <c r="BG117" s="22">
        <v>0</v>
      </c>
      <c r="BH117" s="22">
        <v>660</v>
      </c>
      <c r="BI117" s="22">
        <v>0</v>
      </c>
      <c r="BJ117" s="22">
        <v>0</v>
      </c>
      <c r="BK117" s="22">
        <v>600</v>
      </c>
      <c r="BL117" s="22">
        <v>0</v>
      </c>
      <c r="BM117" s="22">
        <v>0</v>
      </c>
      <c r="BN117" s="22">
        <v>600</v>
      </c>
      <c r="BO117" s="22">
        <v>0</v>
      </c>
      <c r="BP117" s="22">
        <v>0</v>
      </c>
      <c r="BQ117" s="22">
        <v>0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3">
        <v>600</v>
      </c>
      <c r="BX117" s="10">
        <v>0</v>
      </c>
      <c r="BY117" s="10">
        <v>0</v>
      </c>
      <c r="BZ117" s="10">
        <v>600</v>
      </c>
      <c r="CA117" s="10">
        <v>0</v>
      </c>
      <c r="CB117" s="10">
        <v>0</v>
      </c>
      <c r="CC117" s="7"/>
    </row>
    <row r="118" spans="1:83" ht="31.5" x14ac:dyDescent="0.25">
      <c r="A118" s="7"/>
      <c r="B118" s="13"/>
      <c r="C118" s="13" t="s">
        <v>159</v>
      </c>
      <c r="D118" s="8"/>
      <c r="E118" s="13" t="s">
        <v>161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3"/>
      <c r="U118" s="8"/>
      <c r="V118" s="9"/>
      <c r="W118" s="9"/>
      <c r="X118" s="9"/>
      <c r="Y118" s="9"/>
      <c r="Z118" s="14" t="s">
        <v>160</v>
      </c>
      <c r="AA118" s="10">
        <v>10500</v>
      </c>
      <c r="AB118" s="10">
        <v>0</v>
      </c>
      <c r="AC118" s="10">
        <v>7875</v>
      </c>
      <c r="AD118" s="10">
        <v>2625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23">
        <v>10500</v>
      </c>
      <c r="AN118" s="22">
        <v>0</v>
      </c>
      <c r="AO118" s="22">
        <v>7875</v>
      </c>
      <c r="AP118" s="22">
        <v>2625</v>
      </c>
      <c r="AQ118" s="22">
        <v>0</v>
      </c>
      <c r="AR118" s="22">
        <v>0</v>
      </c>
      <c r="AS118" s="22">
        <v>500</v>
      </c>
      <c r="AT118" s="22">
        <v>0</v>
      </c>
      <c r="AU118" s="22">
        <v>0</v>
      </c>
      <c r="AV118" s="22">
        <v>500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3">
        <v>500</v>
      </c>
      <c r="BF118" s="22">
        <v>0</v>
      </c>
      <c r="BG118" s="22">
        <v>0</v>
      </c>
      <c r="BH118" s="22">
        <v>500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3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7"/>
    </row>
    <row r="119" spans="1:83" ht="47.25" x14ac:dyDescent="0.25">
      <c r="A119" s="7"/>
      <c r="B119" s="13"/>
      <c r="C119" s="13" t="s">
        <v>159</v>
      </c>
      <c r="D119" s="8"/>
      <c r="E119" s="13" t="s">
        <v>161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3" t="s">
        <v>51</v>
      </c>
      <c r="U119" s="8"/>
      <c r="V119" s="9"/>
      <c r="W119" s="9"/>
      <c r="X119" s="9"/>
      <c r="Y119" s="9"/>
      <c r="Z119" s="14" t="s">
        <v>50</v>
      </c>
      <c r="AA119" s="10">
        <v>10500</v>
      </c>
      <c r="AB119" s="10">
        <v>0</v>
      </c>
      <c r="AC119" s="10">
        <v>7875</v>
      </c>
      <c r="AD119" s="10">
        <v>2625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23">
        <v>10500</v>
      </c>
      <c r="AN119" s="22">
        <v>0</v>
      </c>
      <c r="AO119" s="22">
        <v>7875</v>
      </c>
      <c r="AP119" s="22">
        <v>2625</v>
      </c>
      <c r="AQ119" s="22">
        <v>0</v>
      </c>
      <c r="AR119" s="22">
        <v>0</v>
      </c>
      <c r="AS119" s="22">
        <v>500</v>
      </c>
      <c r="AT119" s="22">
        <v>0</v>
      </c>
      <c r="AU119" s="22">
        <v>0</v>
      </c>
      <c r="AV119" s="22">
        <v>500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3">
        <v>500</v>
      </c>
      <c r="BF119" s="22">
        <v>0</v>
      </c>
      <c r="BG119" s="22">
        <v>0</v>
      </c>
      <c r="BH119" s="22">
        <v>500</v>
      </c>
      <c r="BI119" s="22">
        <v>0</v>
      </c>
      <c r="BJ119" s="22">
        <v>0</v>
      </c>
      <c r="BK119" s="22">
        <v>0</v>
      </c>
      <c r="BL119" s="22">
        <v>0</v>
      </c>
      <c r="BM119" s="22">
        <v>0</v>
      </c>
      <c r="BN119" s="22">
        <v>0</v>
      </c>
      <c r="BO119" s="22">
        <v>0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3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7"/>
    </row>
    <row r="120" spans="1:83" ht="31.5" x14ac:dyDescent="0.25">
      <c r="A120" s="7"/>
      <c r="B120" s="13"/>
      <c r="C120" s="13" t="s">
        <v>59</v>
      </c>
      <c r="D120" s="8"/>
      <c r="E120" s="13" t="s">
        <v>163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3"/>
      <c r="U120" s="8"/>
      <c r="V120" s="9"/>
      <c r="W120" s="9"/>
      <c r="X120" s="9"/>
      <c r="Y120" s="9"/>
      <c r="Z120" s="14" t="s">
        <v>162</v>
      </c>
      <c r="AA120" s="10">
        <v>1088.6199999999999</v>
      </c>
      <c r="AB120" s="10">
        <v>0</v>
      </c>
      <c r="AC120" s="10">
        <v>0</v>
      </c>
      <c r="AD120" s="10">
        <v>1088.6199999999999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23">
        <v>1088.6199999999999</v>
      </c>
      <c r="AN120" s="22">
        <v>0</v>
      </c>
      <c r="AO120" s="22">
        <v>0</v>
      </c>
      <c r="AP120" s="22">
        <v>1088.6199999999999</v>
      </c>
      <c r="AQ120" s="22">
        <v>0</v>
      </c>
      <c r="AR120" s="22">
        <v>0</v>
      </c>
      <c r="AS120" s="22">
        <v>1088.6199999999999</v>
      </c>
      <c r="AT120" s="22">
        <v>0</v>
      </c>
      <c r="AU120" s="22">
        <v>0</v>
      </c>
      <c r="AV120" s="22">
        <v>1088.6199999999999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3">
        <v>1088.6199999999999</v>
      </c>
      <c r="BF120" s="22">
        <v>0</v>
      </c>
      <c r="BG120" s="22">
        <v>0</v>
      </c>
      <c r="BH120" s="22">
        <v>1088.6199999999999</v>
      </c>
      <c r="BI120" s="22">
        <v>0</v>
      </c>
      <c r="BJ120" s="22">
        <v>0</v>
      </c>
      <c r="BK120" s="22">
        <v>1088.6199999999999</v>
      </c>
      <c r="BL120" s="22">
        <v>0</v>
      </c>
      <c r="BM120" s="22">
        <v>0</v>
      </c>
      <c r="BN120" s="22">
        <v>1088.6199999999999</v>
      </c>
      <c r="BO120" s="22">
        <v>0</v>
      </c>
      <c r="BP120" s="22">
        <v>0</v>
      </c>
      <c r="BQ120" s="22">
        <v>0</v>
      </c>
      <c r="BR120" s="22">
        <v>0</v>
      </c>
      <c r="BS120" s="22">
        <v>0</v>
      </c>
      <c r="BT120" s="22">
        <v>0</v>
      </c>
      <c r="BU120" s="22">
        <v>0</v>
      </c>
      <c r="BV120" s="22">
        <v>0</v>
      </c>
      <c r="BW120" s="23">
        <v>1088.6199999999999</v>
      </c>
      <c r="BX120" s="10">
        <v>0</v>
      </c>
      <c r="BY120" s="10">
        <v>0</v>
      </c>
      <c r="BZ120" s="10">
        <v>1088.6199999999999</v>
      </c>
      <c r="CA120" s="10">
        <v>0</v>
      </c>
      <c r="CB120" s="10">
        <v>0</v>
      </c>
      <c r="CC120" s="7"/>
    </row>
    <row r="121" spans="1:83" ht="47.25" x14ac:dyDescent="0.25">
      <c r="A121" s="7"/>
      <c r="B121" s="13"/>
      <c r="C121" s="13" t="s">
        <v>59</v>
      </c>
      <c r="D121" s="8"/>
      <c r="E121" s="13" t="s">
        <v>163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3" t="s">
        <v>165</v>
      </c>
      <c r="U121" s="8"/>
      <c r="V121" s="9"/>
      <c r="W121" s="9"/>
      <c r="X121" s="9"/>
      <c r="Y121" s="9"/>
      <c r="Z121" s="14" t="s">
        <v>164</v>
      </c>
      <c r="AA121" s="10">
        <v>1088.6199999999999</v>
      </c>
      <c r="AB121" s="10">
        <v>0</v>
      </c>
      <c r="AC121" s="10">
        <v>0</v>
      </c>
      <c r="AD121" s="10">
        <v>1088.6199999999999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23">
        <v>1088.6199999999999</v>
      </c>
      <c r="AN121" s="22">
        <v>0</v>
      </c>
      <c r="AO121" s="22">
        <v>0</v>
      </c>
      <c r="AP121" s="22">
        <v>1088.6199999999999</v>
      </c>
      <c r="AQ121" s="22">
        <v>0</v>
      </c>
      <c r="AR121" s="22">
        <v>0</v>
      </c>
      <c r="AS121" s="22">
        <v>1088.6199999999999</v>
      </c>
      <c r="AT121" s="22">
        <v>0</v>
      </c>
      <c r="AU121" s="22">
        <v>0</v>
      </c>
      <c r="AV121" s="22">
        <v>1088.6199999999999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3">
        <v>1088.6199999999999</v>
      </c>
      <c r="BF121" s="22">
        <v>0</v>
      </c>
      <c r="BG121" s="22">
        <v>0</v>
      </c>
      <c r="BH121" s="22">
        <v>1088.6199999999999</v>
      </c>
      <c r="BI121" s="22">
        <v>0</v>
      </c>
      <c r="BJ121" s="22">
        <v>0</v>
      </c>
      <c r="BK121" s="22">
        <v>1088.6199999999999</v>
      </c>
      <c r="BL121" s="22">
        <v>0</v>
      </c>
      <c r="BM121" s="22">
        <v>0</v>
      </c>
      <c r="BN121" s="22">
        <v>1088.6199999999999</v>
      </c>
      <c r="BO121" s="22">
        <v>0</v>
      </c>
      <c r="BP121" s="22">
        <v>0</v>
      </c>
      <c r="BQ121" s="22">
        <v>0</v>
      </c>
      <c r="BR121" s="22">
        <v>0</v>
      </c>
      <c r="BS121" s="22">
        <v>0</v>
      </c>
      <c r="BT121" s="22">
        <v>0</v>
      </c>
      <c r="BU121" s="22">
        <v>0</v>
      </c>
      <c r="BV121" s="22">
        <v>0</v>
      </c>
      <c r="BW121" s="23">
        <v>1088.6199999999999</v>
      </c>
      <c r="BX121" s="10">
        <v>0</v>
      </c>
      <c r="BY121" s="10">
        <v>0</v>
      </c>
      <c r="BZ121" s="10">
        <v>1088.6199999999999</v>
      </c>
      <c r="CA121" s="10">
        <v>0</v>
      </c>
      <c r="CB121" s="10">
        <v>0</v>
      </c>
      <c r="CC121" s="7"/>
    </row>
    <row r="122" spans="1:83" ht="78.75" x14ac:dyDescent="0.25">
      <c r="A122" s="7"/>
      <c r="B122" s="11" t="s">
        <v>166</v>
      </c>
      <c r="C122" s="11"/>
      <c r="D122" s="8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1"/>
      <c r="U122" s="8"/>
      <c r="V122" s="9"/>
      <c r="W122" s="9"/>
      <c r="X122" s="9"/>
      <c r="Y122" s="9"/>
      <c r="Z122" s="12" t="s">
        <v>167</v>
      </c>
      <c r="AA122" s="10">
        <v>85625.398530000006</v>
      </c>
      <c r="AB122" s="10">
        <v>419.17655999999999</v>
      </c>
      <c r="AC122" s="10">
        <v>21743.646970000002</v>
      </c>
      <c r="AD122" s="10">
        <v>63462.574999999997</v>
      </c>
      <c r="AE122" s="10">
        <v>0</v>
      </c>
      <c r="AF122" s="10">
        <v>0</v>
      </c>
      <c r="AG122" s="10">
        <v>298.32094999999998</v>
      </c>
      <c r="AH122" s="10">
        <v>0</v>
      </c>
      <c r="AI122" s="10">
        <v>0</v>
      </c>
      <c r="AJ122" s="10">
        <v>298.32094999999998</v>
      </c>
      <c r="AK122" s="10">
        <v>0</v>
      </c>
      <c r="AL122" s="10">
        <v>0</v>
      </c>
      <c r="AM122" s="32">
        <f>85923.71948+2000</f>
        <v>87923.71948</v>
      </c>
      <c r="AN122" s="22">
        <v>419.17655999999999</v>
      </c>
      <c r="AO122" s="22">
        <v>21743.646970000002</v>
      </c>
      <c r="AP122" s="22">
        <v>63760.895949999998</v>
      </c>
      <c r="AQ122" s="22">
        <v>0</v>
      </c>
      <c r="AR122" s="22">
        <v>0</v>
      </c>
      <c r="AS122" s="22">
        <v>106922.92333000001</v>
      </c>
      <c r="AT122" s="22">
        <v>0</v>
      </c>
      <c r="AU122" s="22">
        <v>25554.45</v>
      </c>
      <c r="AV122" s="22">
        <v>81368.473329999993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1">
        <v>106922.92333000001</v>
      </c>
      <c r="BF122" s="22">
        <v>0</v>
      </c>
      <c r="BG122" s="22">
        <v>25554.45</v>
      </c>
      <c r="BH122" s="22">
        <v>81368.473329999993</v>
      </c>
      <c r="BI122" s="22">
        <v>0</v>
      </c>
      <c r="BJ122" s="22">
        <v>0</v>
      </c>
      <c r="BK122" s="22">
        <v>87519.913220000002</v>
      </c>
      <c r="BL122" s="22">
        <v>0</v>
      </c>
      <c r="BM122" s="22">
        <v>25548.55</v>
      </c>
      <c r="BN122" s="22">
        <v>61971.363219999999</v>
      </c>
      <c r="BO122" s="22">
        <v>0</v>
      </c>
      <c r="BP122" s="22">
        <v>0</v>
      </c>
      <c r="BQ122" s="22">
        <v>0</v>
      </c>
      <c r="BR122" s="22">
        <v>0</v>
      </c>
      <c r="BS122" s="22">
        <v>0</v>
      </c>
      <c r="BT122" s="22">
        <v>0</v>
      </c>
      <c r="BU122" s="22">
        <v>0</v>
      </c>
      <c r="BV122" s="22">
        <v>0</v>
      </c>
      <c r="BW122" s="21">
        <v>87519.913220000002</v>
      </c>
      <c r="BX122" s="10">
        <v>0</v>
      </c>
      <c r="BY122" s="10">
        <v>25548.55</v>
      </c>
      <c r="BZ122" s="10">
        <v>61971.363219999999</v>
      </c>
      <c r="CA122" s="10">
        <v>0</v>
      </c>
      <c r="CB122" s="10">
        <v>0</v>
      </c>
      <c r="CC122" s="7"/>
      <c r="CE122" s="31"/>
    </row>
    <row r="123" spans="1:83" ht="31.5" x14ac:dyDescent="0.25">
      <c r="A123" s="7"/>
      <c r="B123" s="13"/>
      <c r="C123" s="13" t="s">
        <v>85</v>
      </c>
      <c r="D123" s="8"/>
      <c r="E123" s="13" t="s">
        <v>145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13"/>
      <c r="U123" s="8"/>
      <c r="V123" s="9"/>
      <c r="W123" s="9"/>
      <c r="X123" s="9"/>
      <c r="Y123" s="9"/>
      <c r="Z123" s="14" t="s">
        <v>144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-1140.29585</v>
      </c>
      <c r="AH123" s="10">
        <v>0</v>
      </c>
      <c r="AI123" s="10">
        <v>0</v>
      </c>
      <c r="AJ123" s="10">
        <v>-1140.29585</v>
      </c>
      <c r="AK123" s="10">
        <v>0</v>
      </c>
      <c r="AL123" s="10">
        <v>0</v>
      </c>
      <c r="AM123" s="23">
        <v>0</v>
      </c>
      <c r="AN123" s="22">
        <v>0</v>
      </c>
      <c r="AO123" s="22">
        <v>0</v>
      </c>
      <c r="AP123" s="22">
        <v>-1140.29585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3">
        <v>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  <c r="BQ123" s="22">
        <v>0</v>
      </c>
      <c r="BR123" s="22">
        <v>0</v>
      </c>
      <c r="BS123" s="22">
        <v>0</v>
      </c>
      <c r="BT123" s="22">
        <v>0</v>
      </c>
      <c r="BU123" s="22">
        <v>0</v>
      </c>
      <c r="BV123" s="22">
        <v>0</v>
      </c>
      <c r="BW123" s="23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7"/>
    </row>
    <row r="124" spans="1:83" ht="47.25" x14ac:dyDescent="0.25">
      <c r="A124" s="7"/>
      <c r="B124" s="13"/>
      <c r="C124" s="13" t="s">
        <v>85</v>
      </c>
      <c r="D124" s="8"/>
      <c r="E124" s="13" t="s">
        <v>145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" t="s">
        <v>51</v>
      </c>
      <c r="U124" s="8"/>
      <c r="V124" s="9"/>
      <c r="W124" s="9"/>
      <c r="X124" s="9"/>
      <c r="Y124" s="9"/>
      <c r="Z124" s="14" t="s">
        <v>50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-1140.29585</v>
      </c>
      <c r="AH124" s="10">
        <v>0</v>
      </c>
      <c r="AI124" s="10">
        <v>0</v>
      </c>
      <c r="AJ124" s="10">
        <v>-1140.29585</v>
      </c>
      <c r="AK124" s="10">
        <v>0</v>
      </c>
      <c r="AL124" s="10">
        <v>0</v>
      </c>
      <c r="AM124" s="23">
        <v>0</v>
      </c>
      <c r="AN124" s="22">
        <v>0</v>
      </c>
      <c r="AO124" s="22">
        <v>0</v>
      </c>
      <c r="AP124" s="22">
        <v>-1140.29585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3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  <c r="BQ124" s="22">
        <v>0</v>
      </c>
      <c r="BR124" s="22">
        <v>0</v>
      </c>
      <c r="BS124" s="22">
        <v>0</v>
      </c>
      <c r="BT124" s="22">
        <v>0</v>
      </c>
      <c r="BU124" s="22">
        <v>0</v>
      </c>
      <c r="BV124" s="22">
        <v>0</v>
      </c>
      <c r="BW124" s="23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7"/>
    </row>
    <row r="125" spans="1:83" ht="15.75" x14ac:dyDescent="0.25">
      <c r="A125" s="7"/>
      <c r="B125" s="13"/>
      <c r="C125" s="13" t="s">
        <v>85</v>
      </c>
      <c r="D125" s="8"/>
      <c r="E125" s="13" t="s">
        <v>169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13"/>
      <c r="U125" s="8"/>
      <c r="V125" s="9"/>
      <c r="W125" s="9"/>
      <c r="X125" s="9"/>
      <c r="Y125" s="9"/>
      <c r="Z125" s="14" t="s">
        <v>168</v>
      </c>
      <c r="AA125" s="10">
        <v>45</v>
      </c>
      <c r="AB125" s="10">
        <v>0</v>
      </c>
      <c r="AC125" s="10">
        <v>0</v>
      </c>
      <c r="AD125" s="10">
        <v>45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23">
        <v>45</v>
      </c>
      <c r="AN125" s="22">
        <v>0</v>
      </c>
      <c r="AO125" s="22">
        <v>0</v>
      </c>
      <c r="AP125" s="22">
        <v>45</v>
      </c>
      <c r="AQ125" s="22">
        <v>0</v>
      </c>
      <c r="AR125" s="22">
        <v>0</v>
      </c>
      <c r="AS125" s="22">
        <v>45</v>
      </c>
      <c r="AT125" s="22">
        <v>0</v>
      </c>
      <c r="AU125" s="22">
        <v>0</v>
      </c>
      <c r="AV125" s="22">
        <v>45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3">
        <v>45</v>
      </c>
      <c r="BF125" s="22">
        <v>0</v>
      </c>
      <c r="BG125" s="22">
        <v>0</v>
      </c>
      <c r="BH125" s="22">
        <v>45</v>
      </c>
      <c r="BI125" s="22">
        <v>0</v>
      </c>
      <c r="BJ125" s="22">
        <v>0</v>
      </c>
      <c r="BK125" s="22">
        <v>45</v>
      </c>
      <c r="BL125" s="22">
        <v>0</v>
      </c>
      <c r="BM125" s="22">
        <v>0</v>
      </c>
      <c r="BN125" s="22">
        <v>45</v>
      </c>
      <c r="BO125" s="22">
        <v>0</v>
      </c>
      <c r="BP125" s="22">
        <v>0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3">
        <v>45</v>
      </c>
      <c r="BX125" s="10">
        <v>0</v>
      </c>
      <c r="BY125" s="10">
        <v>0</v>
      </c>
      <c r="BZ125" s="10">
        <v>45</v>
      </c>
      <c r="CA125" s="10">
        <v>0</v>
      </c>
      <c r="CB125" s="10">
        <v>0</v>
      </c>
      <c r="CC125" s="7"/>
    </row>
    <row r="126" spans="1:83" ht="47.25" x14ac:dyDescent="0.25">
      <c r="A126" s="7"/>
      <c r="B126" s="13"/>
      <c r="C126" s="13" t="s">
        <v>85</v>
      </c>
      <c r="D126" s="8"/>
      <c r="E126" s="13" t="s">
        <v>169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3" t="s">
        <v>51</v>
      </c>
      <c r="U126" s="8"/>
      <c r="V126" s="9"/>
      <c r="W126" s="9"/>
      <c r="X126" s="9"/>
      <c r="Y126" s="9"/>
      <c r="Z126" s="14" t="s">
        <v>50</v>
      </c>
      <c r="AA126" s="10">
        <v>45</v>
      </c>
      <c r="AB126" s="10">
        <v>0</v>
      </c>
      <c r="AC126" s="10">
        <v>0</v>
      </c>
      <c r="AD126" s="10">
        <v>45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23">
        <v>45</v>
      </c>
      <c r="AN126" s="22">
        <v>0</v>
      </c>
      <c r="AO126" s="22">
        <v>0</v>
      </c>
      <c r="AP126" s="22">
        <v>45</v>
      </c>
      <c r="AQ126" s="22">
        <v>0</v>
      </c>
      <c r="AR126" s="22">
        <v>0</v>
      </c>
      <c r="AS126" s="22">
        <v>45</v>
      </c>
      <c r="AT126" s="22">
        <v>0</v>
      </c>
      <c r="AU126" s="22">
        <v>0</v>
      </c>
      <c r="AV126" s="22">
        <v>45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3">
        <v>45</v>
      </c>
      <c r="BF126" s="22">
        <v>0</v>
      </c>
      <c r="BG126" s="22">
        <v>0</v>
      </c>
      <c r="BH126" s="22">
        <v>45</v>
      </c>
      <c r="BI126" s="22">
        <v>0</v>
      </c>
      <c r="BJ126" s="22">
        <v>0</v>
      </c>
      <c r="BK126" s="22">
        <v>45</v>
      </c>
      <c r="BL126" s="22">
        <v>0</v>
      </c>
      <c r="BM126" s="22">
        <v>0</v>
      </c>
      <c r="BN126" s="22">
        <v>45</v>
      </c>
      <c r="BO126" s="22">
        <v>0</v>
      </c>
      <c r="BP126" s="22">
        <v>0</v>
      </c>
      <c r="BQ126" s="22">
        <v>0</v>
      </c>
      <c r="BR126" s="22">
        <v>0</v>
      </c>
      <c r="BS126" s="22">
        <v>0</v>
      </c>
      <c r="BT126" s="22">
        <v>0</v>
      </c>
      <c r="BU126" s="22">
        <v>0</v>
      </c>
      <c r="BV126" s="22">
        <v>0</v>
      </c>
      <c r="BW126" s="23">
        <v>45</v>
      </c>
      <c r="BX126" s="10">
        <v>0</v>
      </c>
      <c r="BY126" s="10">
        <v>0</v>
      </c>
      <c r="BZ126" s="10">
        <v>45</v>
      </c>
      <c r="CA126" s="10">
        <v>0</v>
      </c>
      <c r="CB126" s="10">
        <v>0</v>
      </c>
      <c r="CC126" s="7"/>
    </row>
    <row r="127" spans="1:83" ht="15.75" x14ac:dyDescent="0.25">
      <c r="A127" s="7"/>
      <c r="B127" s="13"/>
      <c r="C127" s="13" t="s">
        <v>85</v>
      </c>
      <c r="D127" s="8"/>
      <c r="E127" s="13" t="s">
        <v>171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3"/>
      <c r="U127" s="8"/>
      <c r="V127" s="9"/>
      <c r="W127" s="9"/>
      <c r="X127" s="9"/>
      <c r="Y127" s="9"/>
      <c r="Z127" s="14" t="s">
        <v>170</v>
      </c>
      <c r="AA127" s="10">
        <v>1008.76</v>
      </c>
      <c r="AB127" s="10">
        <v>0</v>
      </c>
      <c r="AC127" s="10">
        <v>0</v>
      </c>
      <c r="AD127" s="10">
        <v>1008.76</v>
      </c>
      <c r="AE127" s="10">
        <v>0</v>
      </c>
      <c r="AF127" s="10">
        <v>0</v>
      </c>
      <c r="AG127" s="10">
        <v>306.03937000000002</v>
      </c>
      <c r="AH127" s="10">
        <v>0</v>
      </c>
      <c r="AI127" s="10">
        <v>0</v>
      </c>
      <c r="AJ127" s="10">
        <v>306.03937000000002</v>
      </c>
      <c r="AK127" s="10">
        <v>0</v>
      </c>
      <c r="AL127" s="10">
        <v>0</v>
      </c>
      <c r="AM127" s="23">
        <v>1314.79937</v>
      </c>
      <c r="AN127" s="22">
        <v>0</v>
      </c>
      <c r="AO127" s="22">
        <v>0</v>
      </c>
      <c r="AP127" s="22">
        <v>1314.79937</v>
      </c>
      <c r="AQ127" s="22">
        <v>0</v>
      </c>
      <c r="AR127" s="22">
        <v>0</v>
      </c>
      <c r="AS127" s="22">
        <v>80.33</v>
      </c>
      <c r="AT127" s="22">
        <v>0</v>
      </c>
      <c r="AU127" s="22">
        <v>0</v>
      </c>
      <c r="AV127" s="22">
        <v>80.33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3">
        <v>80.33</v>
      </c>
      <c r="BF127" s="22">
        <v>0</v>
      </c>
      <c r="BG127" s="22">
        <v>0</v>
      </c>
      <c r="BH127" s="22">
        <v>80.33</v>
      </c>
      <c r="BI127" s="22">
        <v>0</v>
      </c>
      <c r="BJ127" s="22">
        <v>0</v>
      </c>
      <c r="BK127" s="22">
        <v>80.33</v>
      </c>
      <c r="BL127" s="22">
        <v>0</v>
      </c>
      <c r="BM127" s="22">
        <v>0</v>
      </c>
      <c r="BN127" s="22">
        <v>80.33</v>
      </c>
      <c r="BO127" s="22">
        <v>0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3">
        <v>80.33</v>
      </c>
      <c r="BX127" s="10">
        <v>0</v>
      </c>
      <c r="BY127" s="10">
        <v>0</v>
      </c>
      <c r="BZ127" s="10">
        <v>80.33</v>
      </c>
      <c r="CA127" s="10">
        <v>0</v>
      </c>
      <c r="CB127" s="10">
        <v>0</v>
      </c>
      <c r="CC127" s="7"/>
    </row>
    <row r="128" spans="1:83" ht="47.25" x14ac:dyDescent="0.25">
      <c r="A128" s="7"/>
      <c r="B128" s="13"/>
      <c r="C128" s="13" t="s">
        <v>85</v>
      </c>
      <c r="D128" s="8"/>
      <c r="E128" s="13" t="s">
        <v>171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3" t="s">
        <v>51</v>
      </c>
      <c r="U128" s="8"/>
      <c r="V128" s="9"/>
      <c r="W128" s="9"/>
      <c r="X128" s="9"/>
      <c r="Y128" s="9"/>
      <c r="Z128" s="14" t="s">
        <v>50</v>
      </c>
      <c r="AA128" s="10">
        <v>1002.56</v>
      </c>
      <c r="AB128" s="10">
        <v>0</v>
      </c>
      <c r="AC128" s="10">
        <v>0</v>
      </c>
      <c r="AD128" s="10">
        <v>1002.56</v>
      </c>
      <c r="AE128" s="10">
        <v>0</v>
      </c>
      <c r="AF128" s="10">
        <v>0</v>
      </c>
      <c r="AG128" s="10">
        <v>307.37770999999998</v>
      </c>
      <c r="AH128" s="10">
        <v>0</v>
      </c>
      <c r="AI128" s="10">
        <v>0</v>
      </c>
      <c r="AJ128" s="10">
        <v>307.37770999999998</v>
      </c>
      <c r="AK128" s="10">
        <v>0</v>
      </c>
      <c r="AL128" s="10">
        <v>0</v>
      </c>
      <c r="AM128" s="23">
        <v>1309.9377099999999</v>
      </c>
      <c r="AN128" s="22">
        <v>0</v>
      </c>
      <c r="AO128" s="22">
        <v>0</v>
      </c>
      <c r="AP128" s="22">
        <v>1309.9377099999999</v>
      </c>
      <c r="AQ128" s="22">
        <v>0</v>
      </c>
      <c r="AR128" s="22">
        <v>0</v>
      </c>
      <c r="AS128" s="22">
        <v>80.33</v>
      </c>
      <c r="AT128" s="22">
        <v>0</v>
      </c>
      <c r="AU128" s="22">
        <v>0</v>
      </c>
      <c r="AV128" s="22">
        <v>80.33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3">
        <v>80.33</v>
      </c>
      <c r="BF128" s="22">
        <v>0</v>
      </c>
      <c r="BG128" s="22">
        <v>0</v>
      </c>
      <c r="BH128" s="22">
        <v>80.33</v>
      </c>
      <c r="BI128" s="22">
        <v>0</v>
      </c>
      <c r="BJ128" s="22">
        <v>0</v>
      </c>
      <c r="BK128" s="22">
        <v>80.33</v>
      </c>
      <c r="BL128" s="22">
        <v>0</v>
      </c>
      <c r="BM128" s="22">
        <v>0</v>
      </c>
      <c r="BN128" s="22">
        <v>80.33</v>
      </c>
      <c r="BO128" s="22">
        <v>0</v>
      </c>
      <c r="BP128" s="22">
        <v>0</v>
      </c>
      <c r="BQ128" s="22">
        <v>0</v>
      </c>
      <c r="BR128" s="22">
        <v>0</v>
      </c>
      <c r="BS128" s="22">
        <v>0</v>
      </c>
      <c r="BT128" s="22">
        <v>0</v>
      </c>
      <c r="BU128" s="22">
        <v>0</v>
      </c>
      <c r="BV128" s="22">
        <v>0</v>
      </c>
      <c r="BW128" s="23">
        <v>80.33</v>
      </c>
      <c r="BX128" s="10">
        <v>0</v>
      </c>
      <c r="BY128" s="10">
        <v>0</v>
      </c>
      <c r="BZ128" s="10">
        <v>80.33</v>
      </c>
      <c r="CA128" s="10">
        <v>0</v>
      </c>
      <c r="CB128" s="10">
        <v>0</v>
      </c>
      <c r="CC128" s="7"/>
    </row>
    <row r="129" spans="1:81" ht="15.75" x14ac:dyDescent="0.25">
      <c r="A129" s="7"/>
      <c r="B129" s="13"/>
      <c r="C129" s="13" t="s">
        <v>85</v>
      </c>
      <c r="D129" s="8"/>
      <c r="E129" s="13" t="s">
        <v>171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3" t="s">
        <v>81</v>
      </c>
      <c r="U129" s="8"/>
      <c r="V129" s="9"/>
      <c r="W129" s="9"/>
      <c r="X129" s="9"/>
      <c r="Y129" s="9"/>
      <c r="Z129" s="14" t="s">
        <v>80</v>
      </c>
      <c r="AA129" s="10">
        <v>6.2</v>
      </c>
      <c r="AB129" s="10">
        <v>0</v>
      </c>
      <c r="AC129" s="10">
        <v>0</v>
      </c>
      <c r="AD129" s="10">
        <v>6.2</v>
      </c>
      <c r="AE129" s="10">
        <v>0</v>
      </c>
      <c r="AF129" s="10">
        <v>0</v>
      </c>
      <c r="AG129" s="10">
        <v>-1.3383400000000001</v>
      </c>
      <c r="AH129" s="10">
        <v>0</v>
      </c>
      <c r="AI129" s="10">
        <v>0</v>
      </c>
      <c r="AJ129" s="10">
        <v>-1.3383400000000001</v>
      </c>
      <c r="AK129" s="10">
        <v>0</v>
      </c>
      <c r="AL129" s="10">
        <v>0</v>
      </c>
      <c r="AM129" s="23">
        <v>4.8616599999999996</v>
      </c>
      <c r="AN129" s="22">
        <v>0</v>
      </c>
      <c r="AO129" s="22">
        <v>0</v>
      </c>
      <c r="AP129" s="22">
        <v>4.8616599999999996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 s="22">
        <v>0</v>
      </c>
      <c r="BE129" s="23">
        <v>0</v>
      </c>
      <c r="BF129" s="22">
        <v>0</v>
      </c>
      <c r="BG129" s="22">
        <v>0</v>
      </c>
      <c r="BH129" s="22">
        <v>0</v>
      </c>
      <c r="BI129" s="22">
        <v>0</v>
      </c>
      <c r="BJ129" s="22">
        <v>0</v>
      </c>
      <c r="BK129" s="22">
        <v>0</v>
      </c>
      <c r="BL129" s="22">
        <v>0</v>
      </c>
      <c r="BM129" s="22">
        <v>0</v>
      </c>
      <c r="BN129" s="22">
        <v>0</v>
      </c>
      <c r="BO129" s="22">
        <v>0</v>
      </c>
      <c r="BP129" s="22">
        <v>0</v>
      </c>
      <c r="BQ129" s="22">
        <v>0</v>
      </c>
      <c r="BR129" s="22">
        <v>0</v>
      </c>
      <c r="BS129" s="22">
        <v>0</v>
      </c>
      <c r="BT129" s="22">
        <v>0</v>
      </c>
      <c r="BU129" s="22">
        <v>0</v>
      </c>
      <c r="BV129" s="22">
        <v>0</v>
      </c>
      <c r="BW129" s="23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7"/>
    </row>
    <row r="130" spans="1:81" ht="47.25" x14ac:dyDescent="0.25">
      <c r="A130" s="7"/>
      <c r="B130" s="13"/>
      <c r="C130" s="13" t="s">
        <v>85</v>
      </c>
      <c r="D130" s="8"/>
      <c r="E130" s="13" t="s">
        <v>173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3"/>
      <c r="U130" s="8"/>
      <c r="V130" s="9"/>
      <c r="W130" s="9"/>
      <c r="X130" s="9"/>
      <c r="Y130" s="9"/>
      <c r="Z130" s="14" t="s">
        <v>172</v>
      </c>
      <c r="AA130" s="10">
        <v>300</v>
      </c>
      <c r="AB130" s="10">
        <v>0</v>
      </c>
      <c r="AC130" s="10">
        <v>0</v>
      </c>
      <c r="AD130" s="10">
        <v>300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23">
        <v>300</v>
      </c>
      <c r="AN130" s="22">
        <v>0</v>
      </c>
      <c r="AO130" s="22">
        <v>0</v>
      </c>
      <c r="AP130" s="22">
        <v>300</v>
      </c>
      <c r="AQ130" s="22">
        <v>0</v>
      </c>
      <c r="AR130" s="22">
        <v>0</v>
      </c>
      <c r="AS130" s="22">
        <v>300</v>
      </c>
      <c r="AT130" s="22">
        <v>0</v>
      </c>
      <c r="AU130" s="22">
        <v>0</v>
      </c>
      <c r="AV130" s="22">
        <v>300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3">
        <v>300</v>
      </c>
      <c r="BF130" s="22">
        <v>0</v>
      </c>
      <c r="BG130" s="22">
        <v>0</v>
      </c>
      <c r="BH130" s="22">
        <v>300</v>
      </c>
      <c r="BI130" s="22">
        <v>0</v>
      </c>
      <c r="BJ130" s="22">
        <v>0</v>
      </c>
      <c r="BK130" s="22">
        <v>300</v>
      </c>
      <c r="BL130" s="22">
        <v>0</v>
      </c>
      <c r="BM130" s="22">
        <v>0</v>
      </c>
      <c r="BN130" s="22">
        <v>300</v>
      </c>
      <c r="BO130" s="22">
        <v>0</v>
      </c>
      <c r="BP130" s="22">
        <v>0</v>
      </c>
      <c r="BQ130" s="22">
        <v>0</v>
      </c>
      <c r="BR130" s="22">
        <v>0</v>
      </c>
      <c r="BS130" s="22">
        <v>0</v>
      </c>
      <c r="BT130" s="22">
        <v>0</v>
      </c>
      <c r="BU130" s="22">
        <v>0</v>
      </c>
      <c r="BV130" s="22">
        <v>0</v>
      </c>
      <c r="BW130" s="23">
        <v>300</v>
      </c>
      <c r="BX130" s="10">
        <v>0</v>
      </c>
      <c r="BY130" s="10">
        <v>0</v>
      </c>
      <c r="BZ130" s="10">
        <v>300</v>
      </c>
      <c r="CA130" s="10">
        <v>0</v>
      </c>
      <c r="CB130" s="10">
        <v>0</v>
      </c>
      <c r="CC130" s="7"/>
    </row>
    <row r="131" spans="1:81" ht="47.25" x14ac:dyDescent="0.25">
      <c r="A131" s="7"/>
      <c r="B131" s="13"/>
      <c r="C131" s="13" t="s">
        <v>85</v>
      </c>
      <c r="D131" s="8"/>
      <c r="E131" s="13" t="s">
        <v>173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3" t="s">
        <v>51</v>
      </c>
      <c r="U131" s="8"/>
      <c r="V131" s="9"/>
      <c r="W131" s="9"/>
      <c r="X131" s="9"/>
      <c r="Y131" s="9"/>
      <c r="Z131" s="14" t="s">
        <v>50</v>
      </c>
      <c r="AA131" s="10">
        <v>300</v>
      </c>
      <c r="AB131" s="10">
        <v>0</v>
      </c>
      <c r="AC131" s="10">
        <v>0</v>
      </c>
      <c r="AD131" s="10">
        <v>300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23">
        <v>300</v>
      </c>
      <c r="AN131" s="22">
        <v>0</v>
      </c>
      <c r="AO131" s="22">
        <v>0</v>
      </c>
      <c r="AP131" s="22">
        <v>300</v>
      </c>
      <c r="AQ131" s="22">
        <v>0</v>
      </c>
      <c r="AR131" s="22">
        <v>0</v>
      </c>
      <c r="AS131" s="22">
        <v>300</v>
      </c>
      <c r="AT131" s="22">
        <v>0</v>
      </c>
      <c r="AU131" s="22">
        <v>0</v>
      </c>
      <c r="AV131" s="22">
        <v>300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3">
        <v>300</v>
      </c>
      <c r="BF131" s="22">
        <v>0</v>
      </c>
      <c r="BG131" s="22">
        <v>0</v>
      </c>
      <c r="BH131" s="22">
        <v>300</v>
      </c>
      <c r="BI131" s="22">
        <v>0</v>
      </c>
      <c r="BJ131" s="22">
        <v>0</v>
      </c>
      <c r="BK131" s="22">
        <v>300</v>
      </c>
      <c r="BL131" s="22">
        <v>0</v>
      </c>
      <c r="BM131" s="22">
        <v>0</v>
      </c>
      <c r="BN131" s="22">
        <v>300</v>
      </c>
      <c r="BO131" s="22">
        <v>0</v>
      </c>
      <c r="BP131" s="22">
        <v>0</v>
      </c>
      <c r="BQ131" s="22">
        <v>0</v>
      </c>
      <c r="BR131" s="22">
        <v>0</v>
      </c>
      <c r="BS131" s="22">
        <v>0</v>
      </c>
      <c r="BT131" s="22">
        <v>0</v>
      </c>
      <c r="BU131" s="22">
        <v>0</v>
      </c>
      <c r="BV131" s="22">
        <v>0</v>
      </c>
      <c r="BW131" s="23">
        <v>300</v>
      </c>
      <c r="BX131" s="10">
        <v>0</v>
      </c>
      <c r="BY131" s="10">
        <v>0</v>
      </c>
      <c r="BZ131" s="10">
        <v>300</v>
      </c>
      <c r="CA131" s="10">
        <v>0</v>
      </c>
      <c r="CB131" s="10">
        <v>0</v>
      </c>
      <c r="CC131" s="7"/>
    </row>
    <row r="132" spans="1:81" ht="78.75" x14ac:dyDescent="0.25">
      <c r="A132" s="7"/>
      <c r="B132" s="13"/>
      <c r="C132" s="13" t="s">
        <v>85</v>
      </c>
      <c r="D132" s="8"/>
      <c r="E132" s="13" t="s">
        <v>175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3"/>
      <c r="U132" s="8"/>
      <c r="V132" s="9"/>
      <c r="W132" s="9"/>
      <c r="X132" s="9"/>
      <c r="Y132" s="9"/>
      <c r="Z132" s="14" t="s">
        <v>174</v>
      </c>
      <c r="AA132" s="10">
        <v>500</v>
      </c>
      <c r="AB132" s="10">
        <v>0</v>
      </c>
      <c r="AC132" s="10">
        <v>0</v>
      </c>
      <c r="AD132" s="10">
        <v>500</v>
      </c>
      <c r="AE132" s="10">
        <v>0</v>
      </c>
      <c r="AF132" s="10">
        <v>0</v>
      </c>
      <c r="AG132" s="10">
        <v>-51.720469999999999</v>
      </c>
      <c r="AH132" s="10">
        <v>0</v>
      </c>
      <c r="AI132" s="10">
        <v>0</v>
      </c>
      <c r="AJ132" s="10">
        <v>-51.720469999999999</v>
      </c>
      <c r="AK132" s="10">
        <v>0</v>
      </c>
      <c r="AL132" s="10">
        <v>0</v>
      </c>
      <c r="AM132" s="23">
        <v>448.27953000000002</v>
      </c>
      <c r="AN132" s="22">
        <v>0</v>
      </c>
      <c r="AO132" s="22">
        <v>0</v>
      </c>
      <c r="AP132" s="22">
        <v>448.27953000000002</v>
      </c>
      <c r="AQ132" s="22">
        <v>0</v>
      </c>
      <c r="AR132" s="22">
        <v>0</v>
      </c>
      <c r="AS132" s="22">
        <v>900</v>
      </c>
      <c r="AT132" s="22">
        <v>0</v>
      </c>
      <c r="AU132" s="22">
        <v>0</v>
      </c>
      <c r="AV132" s="22">
        <v>900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3">
        <v>900</v>
      </c>
      <c r="BF132" s="22">
        <v>0</v>
      </c>
      <c r="BG132" s="22">
        <v>0</v>
      </c>
      <c r="BH132" s="22">
        <v>900</v>
      </c>
      <c r="BI132" s="22"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v>0</v>
      </c>
      <c r="BQ132" s="22"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3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7"/>
    </row>
    <row r="133" spans="1:81" ht="47.25" x14ac:dyDescent="0.25">
      <c r="A133" s="7"/>
      <c r="B133" s="13"/>
      <c r="C133" s="13" t="s">
        <v>85</v>
      </c>
      <c r="D133" s="8"/>
      <c r="E133" s="13" t="s">
        <v>175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3" t="s">
        <v>51</v>
      </c>
      <c r="U133" s="8"/>
      <c r="V133" s="9"/>
      <c r="W133" s="9"/>
      <c r="X133" s="9"/>
      <c r="Y133" s="9"/>
      <c r="Z133" s="14" t="s">
        <v>50</v>
      </c>
      <c r="AA133" s="10">
        <v>500</v>
      </c>
      <c r="AB133" s="10">
        <v>0</v>
      </c>
      <c r="AC133" s="10">
        <v>0</v>
      </c>
      <c r="AD133" s="10">
        <v>500</v>
      </c>
      <c r="AE133" s="10">
        <v>0</v>
      </c>
      <c r="AF133" s="10">
        <v>0</v>
      </c>
      <c r="AG133" s="10">
        <v>-51.720469999999999</v>
      </c>
      <c r="AH133" s="10">
        <v>0</v>
      </c>
      <c r="AI133" s="10">
        <v>0</v>
      </c>
      <c r="AJ133" s="10">
        <v>-51.720469999999999</v>
      </c>
      <c r="AK133" s="10">
        <v>0</v>
      </c>
      <c r="AL133" s="10">
        <v>0</v>
      </c>
      <c r="AM133" s="23">
        <v>448.27953000000002</v>
      </c>
      <c r="AN133" s="22">
        <v>0</v>
      </c>
      <c r="AO133" s="22">
        <v>0</v>
      </c>
      <c r="AP133" s="22">
        <v>448.27953000000002</v>
      </c>
      <c r="AQ133" s="22">
        <v>0</v>
      </c>
      <c r="AR133" s="22">
        <v>0</v>
      </c>
      <c r="AS133" s="22">
        <v>900</v>
      </c>
      <c r="AT133" s="22">
        <v>0</v>
      </c>
      <c r="AU133" s="22">
        <v>0</v>
      </c>
      <c r="AV133" s="22">
        <v>900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3">
        <v>900</v>
      </c>
      <c r="BF133" s="22">
        <v>0</v>
      </c>
      <c r="BG133" s="22">
        <v>0</v>
      </c>
      <c r="BH133" s="22">
        <v>900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  <c r="BQ133" s="22">
        <v>0</v>
      </c>
      <c r="BR133" s="22">
        <v>0</v>
      </c>
      <c r="BS133" s="22">
        <v>0</v>
      </c>
      <c r="BT133" s="22">
        <v>0</v>
      </c>
      <c r="BU133" s="22">
        <v>0</v>
      </c>
      <c r="BV133" s="22">
        <v>0</v>
      </c>
      <c r="BW133" s="23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7"/>
    </row>
    <row r="134" spans="1:81" ht="78.75" x14ac:dyDescent="0.25">
      <c r="A134" s="7"/>
      <c r="B134" s="13"/>
      <c r="C134" s="13" t="s">
        <v>85</v>
      </c>
      <c r="D134" s="8"/>
      <c r="E134" s="13" t="s">
        <v>176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3"/>
      <c r="U134" s="8"/>
      <c r="V134" s="9"/>
      <c r="W134" s="9"/>
      <c r="X134" s="9"/>
      <c r="Y134" s="9"/>
      <c r="Z134" s="14" t="s">
        <v>174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7.4431000000000003</v>
      </c>
      <c r="AH134" s="10">
        <v>0</v>
      </c>
      <c r="AI134" s="10">
        <v>0</v>
      </c>
      <c r="AJ134" s="10">
        <v>7.4431000000000003</v>
      </c>
      <c r="AK134" s="10">
        <v>0</v>
      </c>
      <c r="AL134" s="10">
        <v>0</v>
      </c>
      <c r="AM134" s="23">
        <v>7.4431000000000003</v>
      </c>
      <c r="AN134" s="22">
        <v>0</v>
      </c>
      <c r="AO134" s="22">
        <v>0</v>
      </c>
      <c r="AP134" s="22">
        <v>7.4431000000000003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2</v>
      </c>
      <c r="AZ134" s="22">
        <v>0</v>
      </c>
      <c r="BA134" s="22">
        <v>0</v>
      </c>
      <c r="BB134" s="22">
        <v>2</v>
      </c>
      <c r="BC134" s="22">
        <v>0</v>
      </c>
      <c r="BD134" s="22">
        <v>0</v>
      </c>
      <c r="BE134" s="23">
        <v>2</v>
      </c>
      <c r="BF134" s="22">
        <v>0</v>
      </c>
      <c r="BG134" s="22">
        <v>0</v>
      </c>
      <c r="BH134" s="22">
        <v>2</v>
      </c>
      <c r="BI134" s="22">
        <v>0</v>
      </c>
      <c r="BJ134" s="22">
        <v>0</v>
      </c>
      <c r="BK134" s="22">
        <v>0</v>
      </c>
      <c r="BL134" s="22">
        <v>0</v>
      </c>
      <c r="BM134" s="22">
        <v>0</v>
      </c>
      <c r="BN134" s="22">
        <v>0</v>
      </c>
      <c r="BO134" s="22">
        <v>0</v>
      </c>
      <c r="BP134" s="22">
        <v>0</v>
      </c>
      <c r="BQ134" s="22">
        <v>3.5</v>
      </c>
      <c r="BR134" s="22">
        <v>0</v>
      </c>
      <c r="BS134" s="22">
        <v>0</v>
      </c>
      <c r="BT134" s="22">
        <v>3.5</v>
      </c>
      <c r="BU134" s="22">
        <v>0</v>
      </c>
      <c r="BV134" s="22">
        <v>0</v>
      </c>
      <c r="BW134" s="23">
        <v>3.5</v>
      </c>
      <c r="BX134" s="10">
        <v>0</v>
      </c>
      <c r="BY134" s="10">
        <v>0</v>
      </c>
      <c r="BZ134" s="10">
        <v>3.5</v>
      </c>
      <c r="CA134" s="10">
        <v>0</v>
      </c>
      <c r="CB134" s="10">
        <v>0</v>
      </c>
      <c r="CC134" s="7"/>
    </row>
    <row r="135" spans="1:81" ht="47.25" x14ac:dyDescent="0.25">
      <c r="A135" s="7"/>
      <c r="B135" s="13"/>
      <c r="C135" s="13" t="s">
        <v>85</v>
      </c>
      <c r="D135" s="8"/>
      <c r="E135" s="13" t="s">
        <v>176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3" t="s">
        <v>51</v>
      </c>
      <c r="U135" s="8"/>
      <c r="V135" s="9"/>
      <c r="W135" s="9"/>
      <c r="X135" s="9"/>
      <c r="Y135" s="9"/>
      <c r="Z135" s="14" t="s">
        <v>50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7.4431000000000003</v>
      </c>
      <c r="AH135" s="10">
        <v>0</v>
      </c>
      <c r="AI135" s="10">
        <v>0</v>
      </c>
      <c r="AJ135" s="10">
        <v>7.4431000000000003</v>
      </c>
      <c r="AK135" s="10">
        <v>0</v>
      </c>
      <c r="AL135" s="10">
        <v>0</v>
      </c>
      <c r="AM135" s="23">
        <v>7.4431000000000003</v>
      </c>
      <c r="AN135" s="22">
        <v>0</v>
      </c>
      <c r="AO135" s="22">
        <v>0</v>
      </c>
      <c r="AP135" s="22">
        <v>7.4431000000000003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2</v>
      </c>
      <c r="AZ135" s="22">
        <v>0</v>
      </c>
      <c r="BA135" s="22">
        <v>0</v>
      </c>
      <c r="BB135" s="22">
        <v>2</v>
      </c>
      <c r="BC135" s="22">
        <v>0</v>
      </c>
      <c r="BD135" s="22">
        <v>0</v>
      </c>
      <c r="BE135" s="23">
        <v>2</v>
      </c>
      <c r="BF135" s="22">
        <v>0</v>
      </c>
      <c r="BG135" s="22">
        <v>0</v>
      </c>
      <c r="BH135" s="22">
        <v>2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v>0</v>
      </c>
      <c r="BO135" s="22">
        <v>0</v>
      </c>
      <c r="BP135" s="22">
        <v>0</v>
      </c>
      <c r="BQ135" s="22">
        <v>3.5</v>
      </c>
      <c r="BR135" s="22">
        <v>0</v>
      </c>
      <c r="BS135" s="22">
        <v>0</v>
      </c>
      <c r="BT135" s="22">
        <v>3.5</v>
      </c>
      <c r="BU135" s="22">
        <v>0</v>
      </c>
      <c r="BV135" s="22">
        <v>0</v>
      </c>
      <c r="BW135" s="23">
        <v>3.5</v>
      </c>
      <c r="BX135" s="10">
        <v>0</v>
      </c>
      <c r="BY135" s="10">
        <v>0</v>
      </c>
      <c r="BZ135" s="10">
        <v>3.5</v>
      </c>
      <c r="CA135" s="10">
        <v>0</v>
      </c>
      <c r="CB135" s="10">
        <v>0</v>
      </c>
      <c r="CC135" s="7"/>
    </row>
    <row r="136" spans="1:81" ht="78.75" x14ac:dyDescent="0.25">
      <c r="A136" s="7"/>
      <c r="B136" s="13"/>
      <c r="C136" s="13" t="s">
        <v>85</v>
      </c>
      <c r="D136" s="8"/>
      <c r="E136" s="13" t="s">
        <v>178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3"/>
      <c r="U136" s="8"/>
      <c r="V136" s="9"/>
      <c r="W136" s="9"/>
      <c r="X136" s="9"/>
      <c r="Y136" s="9"/>
      <c r="Z136" s="14" t="s">
        <v>177</v>
      </c>
      <c r="AA136" s="10">
        <v>9147.8050000000003</v>
      </c>
      <c r="AB136" s="10">
        <v>0</v>
      </c>
      <c r="AC136" s="10">
        <v>0</v>
      </c>
      <c r="AD136" s="10">
        <v>9147.8050000000003</v>
      </c>
      <c r="AE136" s="10">
        <v>0</v>
      </c>
      <c r="AF136" s="10">
        <v>0</v>
      </c>
      <c r="AG136" s="10">
        <v>2570</v>
      </c>
      <c r="AH136" s="10">
        <v>0</v>
      </c>
      <c r="AI136" s="10">
        <v>0</v>
      </c>
      <c r="AJ136" s="10">
        <v>2570</v>
      </c>
      <c r="AK136" s="10">
        <v>0</v>
      </c>
      <c r="AL136" s="10">
        <v>0</v>
      </c>
      <c r="AM136" s="23">
        <v>11717.805</v>
      </c>
      <c r="AN136" s="22">
        <v>0</v>
      </c>
      <c r="AO136" s="22">
        <v>0</v>
      </c>
      <c r="AP136" s="22">
        <v>11717.805</v>
      </c>
      <c r="AQ136" s="22">
        <v>0</v>
      </c>
      <c r="AR136" s="22">
        <v>0</v>
      </c>
      <c r="AS136" s="22">
        <v>11147.805</v>
      </c>
      <c r="AT136" s="22">
        <v>0</v>
      </c>
      <c r="AU136" s="22">
        <v>0</v>
      </c>
      <c r="AV136" s="22">
        <v>11147.805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3">
        <v>11147.805</v>
      </c>
      <c r="BF136" s="22">
        <v>0</v>
      </c>
      <c r="BG136" s="22">
        <v>0</v>
      </c>
      <c r="BH136" s="22">
        <v>11147.805</v>
      </c>
      <c r="BI136" s="22">
        <v>0</v>
      </c>
      <c r="BJ136" s="22">
        <v>0</v>
      </c>
      <c r="BK136" s="22">
        <v>11147.805</v>
      </c>
      <c r="BL136" s="22">
        <v>0</v>
      </c>
      <c r="BM136" s="22">
        <v>0</v>
      </c>
      <c r="BN136" s="22">
        <v>11147.805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3">
        <v>11147.805</v>
      </c>
      <c r="BX136" s="10">
        <v>0</v>
      </c>
      <c r="BY136" s="10">
        <v>0</v>
      </c>
      <c r="BZ136" s="10">
        <v>11147.805</v>
      </c>
      <c r="CA136" s="10">
        <v>0</v>
      </c>
      <c r="CB136" s="10">
        <v>0</v>
      </c>
      <c r="CC136" s="7"/>
    </row>
    <row r="137" spans="1:81" ht="47.25" x14ac:dyDescent="0.25">
      <c r="A137" s="7"/>
      <c r="B137" s="13"/>
      <c r="C137" s="13" t="s">
        <v>85</v>
      </c>
      <c r="D137" s="8"/>
      <c r="E137" s="13" t="s">
        <v>178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3" t="s">
        <v>165</v>
      </c>
      <c r="U137" s="8"/>
      <c r="V137" s="9"/>
      <c r="W137" s="9"/>
      <c r="X137" s="9"/>
      <c r="Y137" s="9"/>
      <c r="Z137" s="14" t="s">
        <v>164</v>
      </c>
      <c r="AA137" s="10">
        <v>9147.8050000000003</v>
      </c>
      <c r="AB137" s="10">
        <v>0</v>
      </c>
      <c r="AC137" s="10">
        <v>0</v>
      </c>
      <c r="AD137" s="10">
        <v>9147.8050000000003</v>
      </c>
      <c r="AE137" s="10">
        <v>0</v>
      </c>
      <c r="AF137" s="10">
        <v>0</v>
      </c>
      <c r="AG137" s="10">
        <v>2570</v>
      </c>
      <c r="AH137" s="10">
        <v>0</v>
      </c>
      <c r="AI137" s="10">
        <v>0</v>
      </c>
      <c r="AJ137" s="10">
        <v>2570</v>
      </c>
      <c r="AK137" s="10">
        <v>0</v>
      </c>
      <c r="AL137" s="10">
        <v>0</v>
      </c>
      <c r="AM137" s="23">
        <v>11717.805</v>
      </c>
      <c r="AN137" s="22">
        <v>0</v>
      </c>
      <c r="AO137" s="22">
        <v>0</v>
      </c>
      <c r="AP137" s="22">
        <v>11717.805</v>
      </c>
      <c r="AQ137" s="22">
        <v>0</v>
      </c>
      <c r="AR137" s="22">
        <v>0</v>
      </c>
      <c r="AS137" s="22">
        <v>11147.805</v>
      </c>
      <c r="AT137" s="22">
        <v>0</v>
      </c>
      <c r="AU137" s="22">
        <v>0</v>
      </c>
      <c r="AV137" s="22">
        <v>11147.805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3">
        <v>11147.805</v>
      </c>
      <c r="BF137" s="22">
        <v>0</v>
      </c>
      <c r="BG137" s="22">
        <v>0</v>
      </c>
      <c r="BH137" s="22">
        <v>11147.805</v>
      </c>
      <c r="BI137" s="22">
        <v>0</v>
      </c>
      <c r="BJ137" s="22">
        <v>0</v>
      </c>
      <c r="BK137" s="22">
        <v>11147.805</v>
      </c>
      <c r="BL137" s="22">
        <v>0</v>
      </c>
      <c r="BM137" s="22">
        <v>0</v>
      </c>
      <c r="BN137" s="22">
        <v>11147.805</v>
      </c>
      <c r="BO137" s="22">
        <v>0</v>
      </c>
      <c r="BP137" s="22">
        <v>0</v>
      </c>
      <c r="BQ137" s="22"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3">
        <v>11147.805</v>
      </c>
      <c r="BX137" s="10">
        <v>0</v>
      </c>
      <c r="BY137" s="10">
        <v>0</v>
      </c>
      <c r="BZ137" s="10">
        <v>11147.805</v>
      </c>
      <c r="CA137" s="10">
        <v>0</v>
      </c>
      <c r="CB137" s="10">
        <v>0</v>
      </c>
      <c r="CC137" s="7"/>
    </row>
    <row r="138" spans="1:81" ht="110.25" x14ac:dyDescent="0.25">
      <c r="A138" s="7"/>
      <c r="B138" s="13"/>
      <c r="C138" s="13" t="s">
        <v>85</v>
      </c>
      <c r="D138" s="8"/>
      <c r="E138" s="13" t="s">
        <v>79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3"/>
      <c r="U138" s="8"/>
      <c r="V138" s="9"/>
      <c r="W138" s="9"/>
      <c r="X138" s="9"/>
      <c r="Y138" s="9"/>
      <c r="Z138" s="14" t="s">
        <v>78</v>
      </c>
      <c r="AA138" s="10">
        <v>33.049999999999997</v>
      </c>
      <c r="AB138" s="10">
        <v>0</v>
      </c>
      <c r="AC138" s="10">
        <v>33.049999999999997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23">
        <v>33.049999999999997</v>
      </c>
      <c r="AN138" s="22">
        <v>0</v>
      </c>
      <c r="AO138" s="22">
        <v>33.049999999999997</v>
      </c>
      <c r="AP138" s="22">
        <v>0</v>
      </c>
      <c r="AQ138" s="22">
        <v>0</v>
      </c>
      <c r="AR138" s="22">
        <v>0</v>
      </c>
      <c r="AS138" s="22">
        <v>34.450000000000003</v>
      </c>
      <c r="AT138" s="22">
        <v>0</v>
      </c>
      <c r="AU138" s="22">
        <v>34.450000000000003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3">
        <v>34.450000000000003</v>
      </c>
      <c r="BF138" s="22">
        <v>0</v>
      </c>
      <c r="BG138" s="22">
        <v>34.450000000000003</v>
      </c>
      <c r="BH138" s="22">
        <v>0</v>
      </c>
      <c r="BI138" s="22">
        <v>0</v>
      </c>
      <c r="BJ138" s="22">
        <v>0</v>
      </c>
      <c r="BK138" s="22">
        <v>34.450000000000003</v>
      </c>
      <c r="BL138" s="22">
        <v>0</v>
      </c>
      <c r="BM138" s="22">
        <v>34.450000000000003</v>
      </c>
      <c r="BN138" s="22">
        <v>0</v>
      </c>
      <c r="BO138" s="22">
        <v>0</v>
      </c>
      <c r="BP138" s="22">
        <v>0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3">
        <v>34.450000000000003</v>
      </c>
      <c r="BX138" s="10">
        <v>0</v>
      </c>
      <c r="BY138" s="10">
        <v>34.450000000000003</v>
      </c>
      <c r="BZ138" s="10">
        <v>0</v>
      </c>
      <c r="CA138" s="10">
        <v>0</v>
      </c>
      <c r="CB138" s="10">
        <v>0</v>
      </c>
      <c r="CC138" s="7"/>
    </row>
    <row r="139" spans="1:81" ht="94.5" x14ac:dyDescent="0.25">
      <c r="A139" s="7"/>
      <c r="B139" s="13"/>
      <c r="C139" s="13" t="s">
        <v>85</v>
      </c>
      <c r="D139" s="8"/>
      <c r="E139" s="13" t="s">
        <v>79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13" t="s">
        <v>49</v>
      </c>
      <c r="U139" s="8"/>
      <c r="V139" s="9"/>
      <c r="W139" s="9"/>
      <c r="X139" s="9"/>
      <c r="Y139" s="9"/>
      <c r="Z139" s="14" t="s">
        <v>48</v>
      </c>
      <c r="AA139" s="10">
        <v>33.049999999999997</v>
      </c>
      <c r="AB139" s="10">
        <v>0</v>
      </c>
      <c r="AC139" s="10">
        <v>33.049999999999997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23">
        <v>33.049999999999997</v>
      </c>
      <c r="AN139" s="22">
        <v>0</v>
      </c>
      <c r="AO139" s="22">
        <v>33.049999999999997</v>
      </c>
      <c r="AP139" s="22">
        <v>0</v>
      </c>
      <c r="AQ139" s="22">
        <v>0</v>
      </c>
      <c r="AR139" s="22">
        <v>0</v>
      </c>
      <c r="AS139" s="22">
        <v>34.450000000000003</v>
      </c>
      <c r="AT139" s="22">
        <v>0</v>
      </c>
      <c r="AU139" s="22">
        <v>34.450000000000003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3">
        <v>34.450000000000003</v>
      </c>
      <c r="BF139" s="22">
        <v>0</v>
      </c>
      <c r="BG139" s="22">
        <v>34.450000000000003</v>
      </c>
      <c r="BH139" s="22">
        <v>0</v>
      </c>
      <c r="BI139" s="22">
        <v>0</v>
      </c>
      <c r="BJ139" s="22">
        <v>0</v>
      </c>
      <c r="BK139" s="22">
        <v>34.450000000000003</v>
      </c>
      <c r="BL139" s="22">
        <v>0</v>
      </c>
      <c r="BM139" s="22">
        <v>34.450000000000003</v>
      </c>
      <c r="BN139" s="22">
        <v>0</v>
      </c>
      <c r="BO139" s="22">
        <v>0</v>
      </c>
      <c r="BP139" s="22">
        <v>0</v>
      </c>
      <c r="BQ139" s="22">
        <v>0</v>
      </c>
      <c r="BR139" s="22">
        <v>0</v>
      </c>
      <c r="BS139" s="22">
        <v>0</v>
      </c>
      <c r="BT139" s="22">
        <v>0</v>
      </c>
      <c r="BU139" s="22">
        <v>0</v>
      </c>
      <c r="BV139" s="22">
        <v>0</v>
      </c>
      <c r="BW139" s="23">
        <v>34.450000000000003</v>
      </c>
      <c r="BX139" s="10">
        <v>0</v>
      </c>
      <c r="BY139" s="10">
        <v>34.450000000000003</v>
      </c>
      <c r="BZ139" s="10">
        <v>0</v>
      </c>
      <c r="CA139" s="10">
        <v>0</v>
      </c>
      <c r="CB139" s="10">
        <v>0</v>
      </c>
      <c r="CC139" s="7"/>
    </row>
    <row r="140" spans="1:81" ht="31.5" x14ac:dyDescent="0.25">
      <c r="A140" s="7"/>
      <c r="B140" s="13"/>
      <c r="C140" s="13" t="s">
        <v>85</v>
      </c>
      <c r="D140" s="8"/>
      <c r="E140" s="13" t="s">
        <v>47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3"/>
      <c r="U140" s="8"/>
      <c r="V140" s="9"/>
      <c r="W140" s="9"/>
      <c r="X140" s="9"/>
      <c r="Y140" s="9"/>
      <c r="Z140" s="14" t="s">
        <v>46</v>
      </c>
      <c r="AA140" s="10">
        <v>5534.76</v>
      </c>
      <c r="AB140" s="10">
        <v>0</v>
      </c>
      <c r="AC140" s="10">
        <v>0</v>
      </c>
      <c r="AD140" s="10">
        <v>5534.76</v>
      </c>
      <c r="AE140" s="10">
        <v>0</v>
      </c>
      <c r="AF140" s="10">
        <v>0</v>
      </c>
      <c r="AG140" s="10">
        <v>14</v>
      </c>
      <c r="AH140" s="10">
        <v>0</v>
      </c>
      <c r="AI140" s="10">
        <v>0</v>
      </c>
      <c r="AJ140" s="10">
        <v>14</v>
      </c>
      <c r="AK140" s="10">
        <v>0</v>
      </c>
      <c r="AL140" s="10">
        <v>0</v>
      </c>
      <c r="AM140" s="23">
        <v>5548.76</v>
      </c>
      <c r="AN140" s="22">
        <v>0</v>
      </c>
      <c r="AO140" s="22">
        <v>0</v>
      </c>
      <c r="AP140" s="22">
        <v>5548.76</v>
      </c>
      <c r="AQ140" s="22">
        <v>0</v>
      </c>
      <c r="AR140" s="22">
        <v>0</v>
      </c>
      <c r="AS140" s="22">
        <v>5535.9579999999996</v>
      </c>
      <c r="AT140" s="22">
        <v>0</v>
      </c>
      <c r="AU140" s="22">
        <v>0</v>
      </c>
      <c r="AV140" s="22">
        <v>5535.9579999999996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3">
        <v>5535.9579999999996</v>
      </c>
      <c r="BF140" s="22">
        <v>0</v>
      </c>
      <c r="BG140" s="22">
        <v>0</v>
      </c>
      <c r="BH140" s="22">
        <v>5535.9579999999996</v>
      </c>
      <c r="BI140" s="22">
        <v>0</v>
      </c>
      <c r="BJ140" s="22">
        <v>0</v>
      </c>
      <c r="BK140" s="22">
        <v>5535.9579999999996</v>
      </c>
      <c r="BL140" s="22">
        <v>0</v>
      </c>
      <c r="BM140" s="22">
        <v>0</v>
      </c>
      <c r="BN140" s="22">
        <v>5535.9579999999996</v>
      </c>
      <c r="BO140" s="22">
        <v>0</v>
      </c>
      <c r="BP140" s="22">
        <v>0</v>
      </c>
      <c r="BQ140" s="22">
        <v>0</v>
      </c>
      <c r="BR140" s="22">
        <v>0</v>
      </c>
      <c r="BS140" s="22">
        <v>0</v>
      </c>
      <c r="BT140" s="22">
        <v>0</v>
      </c>
      <c r="BU140" s="22">
        <v>0</v>
      </c>
      <c r="BV140" s="22">
        <v>0</v>
      </c>
      <c r="BW140" s="23">
        <v>5535.9579999999996</v>
      </c>
      <c r="BX140" s="10">
        <v>0</v>
      </c>
      <c r="BY140" s="10">
        <v>0</v>
      </c>
      <c r="BZ140" s="10">
        <v>5535.9579999999996</v>
      </c>
      <c r="CA140" s="10">
        <v>0</v>
      </c>
      <c r="CB140" s="10">
        <v>0</v>
      </c>
      <c r="CC140" s="7"/>
    </row>
    <row r="141" spans="1:81" ht="94.5" x14ac:dyDescent="0.25">
      <c r="A141" s="7"/>
      <c r="B141" s="13"/>
      <c r="C141" s="13" t="s">
        <v>85</v>
      </c>
      <c r="D141" s="8"/>
      <c r="E141" s="13" t="s">
        <v>47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3" t="s">
        <v>49</v>
      </c>
      <c r="U141" s="8"/>
      <c r="V141" s="9"/>
      <c r="W141" s="9"/>
      <c r="X141" s="9"/>
      <c r="Y141" s="9"/>
      <c r="Z141" s="14" t="s">
        <v>48</v>
      </c>
      <c r="AA141" s="10">
        <v>5284.7240000000002</v>
      </c>
      <c r="AB141" s="10">
        <v>0</v>
      </c>
      <c r="AC141" s="10">
        <v>0</v>
      </c>
      <c r="AD141" s="10">
        <v>5284.7240000000002</v>
      </c>
      <c r="AE141" s="10">
        <v>0</v>
      </c>
      <c r="AF141" s="10">
        <v>0</v>
      </c>
      <c r="AG141" s="10">
        <v>14</v>
      </c>
      <c r="AH141" s="10">
        <v>0</v>
      </c>
      <c r="AI141" s="10">
        <v>0</v>
      </c>
      <c r="AJ141" s="10">
        <v>14</v>
      </c>
      <c r="AK141" s="10">
        <v>0</v>
      </c>
      <c r="AL141" s="10">
        <v>0</v>
      </c>
      <c r="AM141" s="23">
        <v>5298.7240000000002</v>
      </c>
      <c r="AN141" s="22">
        <v>0</v>
      </c>
      <c r="AO141" s="22">
        <v>0</v>
      </c>
      <c r="AP141" s="22">
        <v>5298.7240000000002</v>
      </c>
      <c r="AQ141" s="22">
        <v>0</v>
      </c>
      <c r="AR141" s="22">
        <v>0</v>
      </c>
      <c r="AS141" s="22">
        <v>5285.9219999999996</v>
      </c>
      <c r="AT141" s="22">
        <v>0</v>
      </c>
      <c r="AU141" s="22">
        <v>0</v>
      </c>
      <c r="AV141" s="22">
        <v>5285.9219999999996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3">
        <v>5285.9219999999996</v>
      </c>
      <c r="BF141" s="22">
        <v>0</v>
      </c>
      <c r="BG141" s="22">
        <v>0</v>
      </c>
      <c r="BH141" s="22">
        <v>5285.9219999999996</v>
      </c>
      <c r="BI141" s="22">
        <v>0</v>
      </c>
      <c r="BJ141" s="22">
        <v>0</v>
      </c>
      <c r="BK141" s="22">
        <v>5285.9219999999996</v>
      </c>
      <c r="BL141" s="22">
        <v>0</v>
      </c>
      <c r="BM141" s="22">
        <v>0</v>
      </c>
      <c r="BN141" s="22">
        <v>5285.9219999999996</v>
      </c>
      <c r="BO141" s="22">
        <v>0</v>
      </c>
      <c r="BP141" s="22">
        <v>0</v>
      </c>
      <c r="BQ141" s="22">
        <v>0</v>
      </c>
      <c r="BR141" s="22">
        <v>0</v>
      </c>
      <c r="BS141" s="22">
        <v>0</v>
      </c>
      <c r="BT141" s="22">
        <v>0</v>
      </c>
      <c r="BU141" s="22">
        <v>0</v>
      </c>
      <c r="BV141" s="22">
        <v>0</v>
      </c>
      <c r="BW141" s="23">
        <v>5285.9219999999996</v>
      </c>
      <c r="BX141" s="10">
        <v>0</v>
      </c>
      <c r="BY141" s="10">
        <v>0</v>
      </c>
      <c r="BZ141" s="10">
        <v>5285.9219999999996</v>
      </c>
      <c r="CA141" s="10">
        <v>0</v>
      </c>
      <c r="CB141" s="10">
        <v>0</v>
      </c>
      <c r="CC141" s="7"/>
    </row>
    <row r="142" spans="1:81" ht="47.25" x14ac:dyDescent="0.25">
      <c r="A142" s="7"/>
      <c r="B142" s="13"/>
      <c r="C142" s="13" t="s">
        <v>85</v>
      </c>
      <c r="D142" s="8"/>
      <c r="E142" s="13" t="s">
        <v>47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3" t="s">
        <v>51</v>
      </c>
      <c r="U142" s="8"/>
      <c r="V142" s="9"/>
      <c r="W142" s="9"/>
      <c r="X142" s="9"/>
      <c r="Y142" s="9"/>
      <c r="Z142" s="14" t="s">
        <v>50</v>
      </c>
      <c r="AA142" s="10">
        <v>250.036</v>
      </c>
      <c r="AB142" s="10">
        <v>0</v>
      </c>
      <c r="AC142" s="10">
        <v>0</v>
      </c>
      <c r="AD142" s="10">
        <v>250.036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23">
        <v>250.036</v>
      </c>
      <c r="AN142" s="22">
        <v>0</v>
      </c>
      <c r="AO142" s="22">
        <v>0</v>
      </c>
      <c r="AP142" s="22">
        <v>250.036</v>
      </c>
      <c r="AQ142" s="22">
        <v>0</v>
      </c>
      <c r="AR142" s="22">
        <v>0</v>
      </c>
      <c r="AS142" s="22">
        <v>250.036</v>
      </c>
      <c r="AT142" s="22">
        <v>0</v>
      </c>
      <c r="AU142" s="22">
        <v>0</v>
      </c>
      <c r="AV142" s="22">
        <v>250.036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3">
        <v>250.036</v>
      </c>
      <c r="BF142" s="22">
        <v>0</v>
      </c>
      <c r="BG142" s="22">
        <v>0</v>
      </c>
      <c r="BH142" s="22">
        <v>250.036</v>
      </c>
      <c r="BI142" s="22">
        <v>0</v>
      </c>
      <c r="BJ142" s="22">
        <v>0</v>
      </c>
      <c r="BK142" s="22">
        <v>250.036</v>
      </c>
      <c r="BL142" s="22">
        <v>0</v>
      </c>
      <c r="BM142" s="22">
        <v>0</v>
      </c>
      <c r="BN142" s="22">
        <v>250.036</v>
      </c>
      <c r="BO142" s="22">
        <v>0</v>
      </c>
      <c r="BP142" s="22">
        <v>0</v>
      </c>
      <c r="BQ142" s="22">
        <v>0</v>
      </c>
      <c r="BR142" s="22">
        <v>0</v>
      </c>
      <c r="BS142" s="22">
        <v>0</v>
      </c>
      <c r="BT142" s="22">
        <v>0</v>
      </c>
      <c r="BU142" s="22">
        <v>0</v>
      </c>
      <c r="BV142" s="22">
        <v>0</v>
      </c>
      <c r="BW142" s="23">
        <v>250.036</v>
      </c>
      <c r="BX142" s="10">
        <v>0</v>
      </c>
      <c r="BY142" s="10">
        <v>0</v>
      </c>
      <c r="BZ142" s="10">
        <v>250.036</v>
      </c>
      <c r="CA142" s="10">
        <v>0</v>
      </c>
      <c r="CB142" s="10">
        <v>0</v>
      </c>
      <c r="CC142" s="7"/>
    </row>
    <row r="143" spans="1:81" ht="31.5" x14ac:dyDescent="0.25">
      <c r="A143" s="7"/>
      <c r="B143" s="13"/>
      <c r="C143" s="13" t="s">
        <v>179</v>
      </c>
      <c r="D143" s="8"/>
      <c r="E143" s="13" t="s">
        <v>181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3"/>
      <c r="U143" s="8"/>
      <c r="V143" s="9"/>
      <c r="W143" s="9"/>
      <c r="X143" s="9"/>
      <c r="Y143" s="9"/>
      <c r="Z143" s="14" t="s">
        <v>180</v>
      </c>
      <c r="AA143" s="10">
        <v>33123.910000000003</v>
      </c>
      <c r="AB143" s="10">
        <v>0</v>
      </c>
      <c r="AC143" s="10">
        <v>0</v>
      </c>
      <c r="AD143" s="10">
        <v>33123.910000000003</v>
      </c>
      <c r="AE143" s="10">
        <v>0</v>
      </c>
      <c r="AF143" s="10">
        <v>0</v>
      </c>
      <c r="AG143" s="10">
        <v>935.19077000000004</v>
      </c>
      <c r="AH143" s="10">
        <v>0</v>
      </c>
      <c r="AI143" s="10">
        <v>0</v>
      </c>
      <c r="AJ143" s="10">
        <v>935.19077000000004</v>
      </c>
      <c r="AK143" s="10">
        <v>0</v>
      </c>
      <c r="AL143" s="10">
        <v>0</v>
      </c>
      <c r="AM143" s="23">
        <v>34059.100769999997</v>
      </c>
      <c r="AN143" s="22">
        <v>0</v>
      </c>
      <c r="AO143" s="22">
        <v>0</v>
      </c>
      <c r="AP143" s="22">
        <v>34059.100769999997</v>
      </c>
      <c r="AQ143" s="22">
        <v>0</v>
      </c>
      <c r="AR143" s="22">
        <v>0</v>
      </c>
      <c r="AS143" s="22">
        <v>34792.19</v>
      </c>
      <c r="AT143" s="22">
        <v>0</v>
      </c>
      <c r="AU143" s="22">
        <v>0</v>
      </c>
      <c r="AV143" s="22">
        <v>34792.19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 s="22">
        <v>0</v>
      </c>
      <c r="BE143" s="23">
        <v>34792.19</v>
      </c>
      <c r="BF143" s="22">
        <v>0</v>
      </c>
      <c r="BG143" s="22">
        <v>0</v>
      </c>
      <c r="BH143" s="22">
        <v>34792.19</v>
      </c>
      <c r="BI143" s="22">
        <v>0</v>
      </c>
      <c r="BJ143" s="22">
        <v>0</v>
      </c>
      <c r="BK143" s="22">
        <v>30722.567999999999</v>
      </c>
      <c r="BL143" s="22">
        <v>0</v>
      </c>
      <c r="BM143" s="22">
        <v>0</v>
      </c>
      <c r="BN143" s="22">
        <v>30722.567999999999</v>
      </c>
      <c r="BO143" s="22">
        <v>0</v>
      </c>
      <c r="BP143" s="22">
        <v>0</v>
      </c>
      <c r="BQ143" s="22">
        <v>0</v>
      </c>
      <c r="BR143" s="22">
        <v>0</v>
      </c>
      <c r="BS143" s="22">
        <v>0</v>
      </c>
      <c r="BT143" s="22">
        <v>0</v>
      </c>
      <c r="BU143" s="22">
        <v>0</v>
      </c>
      <c r="BV143" s="22">
        <v>0</v>
      </c>
      <c r="BW143" s="23">
        <v>30722.567999999999</v>
      </c>
      <c r="BX143" s="10">
        <v>0</v>
      </c>
      <c r="BY143" s="10">
        <v>0</v>
      </c>
      <c r="BZ143" s="10">
        <v>30722.567999999999</v>
      </c>
      <c r="CA143" s="10">
        <v>0</v>
      </c>
      <c r="CB143" s="10">
        <v>0</v>
      </c>
      <c r="CC143" s="7"/>
    </row>
    <row r="144" spans="1:81" ht="47.25" x14ac:dyDescent="0.25">
      <c r="A144" s="7"/>
      <c r="B144" s="13"/>
      <c r="C144" s="13" t="s">
        <v>179</v>
      </c>
      <c r="D144" s="8"/>
      <c r="E144" s="13" t="s">
        <v>181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3" t="s">
        <v>51</v>
      </c>
      <c r="U144" s="8"/>
      <c r="V144" s="9"/>
      <c r="W144" s="9"/>
      <c r="X144" s="9"/>
      <c r="Y144" s="9"/>
      <c r="Z144" s="14" t="s">
        <v>50</v>
      </c>
      <c r="AA144" s="10">
        <v>27860.82</v>
      </c>
      <c r="AB144" s="10">
        <v>0</v>
      </c>
      <c r="AC144" s="10">
        <v>0</v>
      </c>
      <c r="AD144" s="10">
        <v>27860.82</v>
      </c>
      <c r="AE144" s="10">
        <v>0</v>
      </c>
      <c r="AF144" s="10">
        <v>0</v>
      </c>
      <c r="AG144" s="10">
        <v>655.19077000000004</v>
      </c>
      <c r="AH144" s="10">
        <v>0</v>
      </c>
      <c r="AI144" s="10">
        <v>0</v>
      </c>
      <c r="AJ144" s="10">
        <v>655.19077000000004</v>
      </c>
      <c r="AK144" s="10">
        <v>0</v>
      </c>
      <c r="AL144" s="10">
        <v>0</v>
      </c>
      <c r="AM144" s="23">
        <v>28516.010770000001</v>
      </c>
      <c r="AN144" s="22">
        <v>0</v>
      </c>
      <c r="AO144" s="22">
        <v>0</v>
      </c>
      <c r="AP144" s="22">
        <v>28516.010770000001</v>
      </c>
      <c r="AQ144" s="22">
        <v>0</v>
      </c>
      <c r="AR144" s="22">
        <v>0</v>
      </c>
      <c r="AS144" s="22">
        <v>29888.82</v>
      </c>
      <c r="AT144" s="22">
        <v>0</v>
      </c>
      <c r="AU144" s="22">
        <v>0</v>
      </c>
      <c r="AV144" s="22">
        <v>29888.82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3">
        <v>29888.82</v>
      </c>
      <c r="BF144" s="22">
        <v>0</v>
      </c>
      <c r="BG144" s="22">
        <v>0</v>
      </c>
      <c r="BH144" s="22">
        <v>29888.82</v>
      </c>
      <c r="BI144" s="22">
        <v>0</v>
      </c>
      <c r="BJ144" s="22">
        <v>0</v>
      </c>
      <c r="BK144" s="22">
        <v>25819.198</v>
      </c>
      <c r="BL144" s="22">
        <v>0</v>
      </c>
      <c r="BM144" s="22">
        <v>0</v>
      </c>
      <c r="BN144" s="22">
        <v>25819.198</v>
      </c>
      <c r="BO144" s="22">
        <v>0</v>
      </c>
      <c r="BP144" s="22">
        <v>0</v>
      </c>
      <c r="BQ144" s="22"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3">
        <v>25819.198</v>
      </c>
      <c r="BX144" s="10">
        <v>0</v>
      </c>
      <c r="BY144" s="10">
        <v>0</v>
      </c>
      <c r="BZ144" s="10">
        <v>25819.198</v>
      </c>
      <c r="CA144" s="10">
        <v>0</v>
      </c>
      <c r="CB144" s="10">
        <v>0</v>
      </c>
      <c r="CC144" s="7"/>
    </row>
    <row r="145" spans="1:81" ht="47.25" x14ac:dyDescent="0.25">
      <c r="A145" s="7"/>
      <c r="B145" s="13"/>
      <c r="C145" s="13" t="s">
        <v>179</v>
      </c>
      <c r="D145" s="8"/>
      <c r="E145" s="13" t="s">
        <v>181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3" t="s">
        <v>165</v>
      </c>
      <c r="U145" s="8"/>
      <c r="V145" s="9"/>
      <c r="W145" s="9"/>
      <c r="X145" s="9"/>
      <c r="Y145" s="9"/>
      <c r="Z145" s="14" t="s">
        <v>164</v>
      </c>
      <c r="AA145" s="10">
        <v>5263.09</v>
      </c>
      <c r="AB145" s="10">
        <v>0</v>
      </c>
      <c r="AC145" s="10">
        <v>0</v>
      </c>
      <c r="AD145" s="10">
        <v>5263.09</v>
      </c>
      <c r="AE145" s="10">
        <v>0</v>
      </c>
      <c r="AF145" s="10">
        <v>0</v>
      </c>
      <c r="AG145" s="10">
        <v>280</v>
      </c>
      <c r="AH145" s="10">
        <v>0</v>
      </c>
      <c r="AI145" s="10">
        <v>0</v>
      </c>
      <c r="AJ145" s="10">
        <v>280</v>
      </c>
      <c r="AK145" s="10">
        <v>0</v>
      </c>
      <c r="AL145" s="10">
        <v>0</v>
      </c>
      <c r="AM145" s="23">
        <v>5543.09</v>
      </c>
      <c r="AN145" s="22">
        <v>0</v>
      </c>
      <c r="AO145" s="22">
        <v>0</v>
      </c>
      <c r="AP145" s="22">
        <v>5543.09</v>
      </c>
      <c r="AQ145" s="22">
        <v>0</v>
      </c>
      <c r="AR145" s="22">
        <v>0</v>
      </c>
      <c r="AS145" s="22">
        <v>4903.37</v>
      </c>
      <c r="AT145" s="22">
        <v>0</v>
      </c>
      <c r="AU145" s="22">
        <v>0</v>
      </c>
      <c r="AV145" s="22">
        <v>4903.37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 s="22">
        <v>0</v>
      </c>
      <c r="BE145" s="23">
        <v>4903.37</v>
      </c>
      <c r="BF145" s="22">
        <v>0</v>
      </c>
      <c r="BG145" s="22">
        <v>0</v>
      </c>
      <c r="BH145" s="22">
        <v>4903.37</v>
      </c>
      <c r="BI145" s="22">
        <v>0</v>
      </c>
      <c r="BJ145" s="22">
        <v>0</v>
      </c>
      <c r="BK145" s="22">
        <v>4903.37</v>
      </c>
      <c r="BL145" s="22">
        <v>0</v>
      </c>
      <c r="BM145" s="22">
        <v>0</v>
      </c>
      <c r="BN145" s="22">
        <v>4903.37</v>
      </c>
      <c r="BO145" s="22">
        <v>0</v>
      </c>
      <c r="BP145" s="22">
        <v>0</v>
      </c>
      <c r="BQ145" s="22">
        <v>0</v>
      </c>
      <c r="BR145" s="22">
        <v>0</v>
      </c>
      <c r="BS145" s="22">
        <v>0</v>
      </c>
      <c r="BT145" s="22">
        <v>0</v>
      </c>
      <c r="BU145" s="22">
        <v>0</v>
      </c>
      <c r="BV145" s="22">
        <v>0</v>
      </c>
      <c r="BW145" s="23">
        <v>4903.37</v>
      </c>
      <c r="BX145" s="10">
        <v>0</v>
      </c>
      <c r="BY145" s="10">
        <v>0</v>
      </c>
      <c r="BZ145" s="10">
        <v>4903.37</v>
      </c>
      <c r="CA145" s="10">
        <v>0</v>
      </c>
      <c r="CB145" s="10">
        <v>0</v>
      </c>
      <c r="CC145" s="7"/>
    </row>
    <row r="146" spans="1:81" ht="31.5" x14ac:dyDescent="0.25">
      <c r="A146" s="7"/>
      <c r="B146" s="13"/>
      <c r="C146" s="13" t="s">
        <v>179</v>
      </c>
      <c r="D146" s="8"/>
      <c r="E146" s="13" t="s">
        <v>183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13"/>
      <c r="U146" s="8"/>
      <c r="V146" s="9"/>
      <c r="W146" s="9"/>
      <c r="X146" s="9"/>
      <c r="Y146" s="9"/>
      <c r="Z146" s="14" t="s">
        <v>182</v>
      </c>
      <c r="AA146" s="10">
        <v>230</v>
      </c>
      <c r="AB146" s="10">
        <v>0</v>
      </c>
      <c r="AC146" s="10">
        <v>0</v>
      </c>
      <c r="AD146" s="10">
        <v>230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23">
        <v>230</v>
      </c>
      <c r="AN146" s="22">
        <v>0</v>
      </c>
      <c r="AO146" s="22">
        <v>0</v>
      </c>
      <c r="AP146" s="22">
        <v>230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22">
        <v>0</v>
      </c>
      <c r="BE146" s="23">
        <v>0</v>
      </c>
      <c r="BF146" s="22">
        <v>0</v>
      </c>
      <c r="BG146" s="22">
        <v>0</v>
      </c>
      <c r="BH146" s="22">
        <v>0</v>
      </c>
      <c r="BI146" s="22">
        <v>0</v>
      </c>
      <c r="BJ146" s="22">
        <v>0</v>
      </c>
      <c r="BK146" s="22">
        <v>0</v>
      </c>
      <c r="BL146" s="22">
        <v>0</v>
      </c>
      <c r="BM146" s="22">
        <v>0</v>
      </c>
      <c r="BN146" s="22">
        <v>0</v>
      </c>
      <c r="BO146" s="22">
        <v>0</v>
      </c>
      <c r="BP146" s="22">
        <v>0</v>
      </c>
      <c r="BQ146" s="22">
        <v>0</v>
      </c>
      <c r="BR146" s="22">
        <v>0</v>
      </c>
      <c r="BS146" s="22">
        <v>0</v>
      </c>
      <c r="BT146" s="22">
        <v>0</v>
      </c>
      <c r="BU146" s="22">
        <v>0</v>
      </c>
      <c r="BV146" s="22">
        <v>0</v>
      </c>
      <c r="BW146" s="23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7"/>
    </row>
    <row r="147" spans="1:81" ht="47.25" x14ac:dyDescent="0.25">
      <c r="A147" s="7"/>
      <c r="B147" s="13"/>
      <c r="C147" s="13" t="s">
        <v>179</v>
      </c>
      <c r="D147" s="8"/>
      <c r="E147" s="13" t="s">
        <v>183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13" t="s">
        <v>51</v>
      </c>
      <c r="U147" s="8"/>
      <c r="V147" s="9"/>
      <c r="W147" s="9"/>
      <c r="X147" s="9"/>
      <c r="Y147" s="9"/>
      <c r="Z147" s="14" t="s">
        <v>50</v>
      </c>
      <c r="AA147" s="10">
        <v>230</v>
      </c>
      <c r="AB147" s="10">
        <v>0</v>
      </c>
      <c r="AC147" s="10">
        <v>0</v>
      </c>
      <c r="AD147" s="10">
        <v>230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23">
        <v>230</v>
      </c>
      <c r="AN147" s="22">
        <v>0</v>
      </c>
      <c r="AO147" s="22">
        <v>0</v>
      </c>
      <c r="AP147" s="22">
        <v>230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3">
        <v>0</v>
      </c>
      <c r="BF147" s="22">
        <v>0</v>
      </c>
      <c r="BG147" s="22">
        <v>0</v>
      </c>
      <c r="BH147" s="22">
        <v>0</v>
      </c>
      <c r="BI147" s="22">
        <v>0</v>
      </c>
      <c r="BJ147" s="22">
        <v>0</v>
      </c>
      <c r="BK147" s="22">
        <v>0</v>
      </c>
      <c r="BL147" s="22">
        <v>0</v>
      </c>
      <c r="BM147" s="22">
        <v>0</v>
      </c>
      <c r="BN147" s="22">
        <v>0</v>
      </c>
      <c r="BO147" s="22">
        <v>0</v>
      </c>
      <c r="BP147" s="22">
        <v>0</v>
      </c>
      <c r="BQ147" s="22">
        <v>0</v>
      </c>
      <c r="BR147" s="22">
        <v>0</v>
      </c>
      <c r="BS147" s="22">
        <v>0</v>
      </c>
      <c r="BT147" s="22">
        <v>0</v>
      </c>
      <c r="BU147" s="22">
        <v>0</v>
      </c>
      <c r="BV147" s="22">
        <v>0</v>
      </c>
      <c r="BW147" s="23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7"/>
    </row>
    <row r="148" spans="1:81" ht="31.5" x14ac:dyDescent="0.25">
      <c r="A148" s="7"/>
      <c r="B148" s="13"/>
      <c r="C148" s="13" t="s">
        <v>179</v>
      </c>
      <c r="D148" s="8"/>
      <c r="E148" s="13" t="s">
        <v>184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13"/>
      <c r="U148" s="8"/>
      <c r="V148" s="9"/>
      <c r="W148" s="9"/>
      <c r="X148" s="9"/>
      <c r="Y148" s="9"/>
      <c r="Z148" s="14" t="s">
        <v>123</v>
      </c>
      <c r="AA148" s="10">
        <v>3557.31</v>
      </c>
      <c r="AB148" s="10">
        <v>0</v>
      </c>
      <c r="AC148" s="10">
        <v>0</v>
      </c>
      <c r="AD148" s="10">
        <v>3557.31</v>
      </c>
      <c r="AE148" s="10">
        <v>0</v>
      </c>
      <c r="AF148" s="10">
        <v>0</v>
      </c>
      <c r="AG148" s="10">
        <v>-1791</v>
      </c>
      <c r="AH148" s="10">
        <v>0</v>
      </c>
      <c r="AI148" s="10">
        <v>0</v>
      </c>
      <c r="AJ148" s="10">
        <v>-1791</v>
      </c>
      <c r="AK148" s="10">
        <v>0</v>
      </c>
      <c r="AL148" s="10">
        <v>0</v>
      </c>
      <c r="AM148" s="23">
        <v>1766.31</v>
      </c>
      <c r="AN148" s="22">
        <v>0</v>
      </c>
      <c r="AO148" s="22">
        <v>0</v>
      </c>
      <c r="AP148" s="22">
        <v>1766.31</v>
      </c>
      <c r="AQ148" s="22">
        <v>0</v>
      </c>
      <c r="AR148" s="22">
        <v>0</v>
      </c>
      <c r="AS148" s="22">
        <v>6280</v>
      </c>
      <c r="AT148" s="22">
        <v>0</v>
      </c>
      <c r="AU148" s="22">
        <v>0</v>
      </c>
      <c r="AV148" s="22">
        <v>6280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3">
        <v>6280</v>
      </c>
      <c r="BF148" s="22">
        <v>0</v>
      </c>
      <c r="BG148" s="22">
        <v>0</v>
      </c>
      <c r="BH148" s="22">
        <v>6280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3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7"/>
    </row>
    <row r="149" spans="1:81" ht="47.25" x14ac:dyDescent="0.25">
      <c r="A149" s="7"/>
      <c r="B149" s="13"/>
      <c r="C149" s="13" t="s">
        <v>179</v>
      </c>
      <c r="D149" s="8"/>
      <c r="E149" s="13" t="s">
        <v>184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13" t="s">
        <v>51</v>
      </c>
      <c r="U149" s="8"/>
      <c r="V149" s="9"/>
      <c r="W149" s="9"/>
      <c r="X149" s="9"/>
      <c r="Y149" s="9"/>
      <c r="Z149" s="14" t="s">
        <v>50</v>
      </c>
      <c r="AA149" s="10">
        <v>3557.31</v>
      </c>
      <c r="AB149" s="10">
        <v>0</v>
      </c>
      <c r="AC149" s="10">
        <v>0</v>
      </c>
      <c r="AD149" s="10">
        <v>3557.31</v>
      </c>
      <c r="AE149" s="10">
        <v>0</v>
      </c>
      <c r="AF149" s="10">
        <v>0</v>
      </c>
      <c r="AG149" s="10">
        <v>-1791</v>
      </c>
      <c r="AH149" s="10">
        <v>0</v>
      </c>
      <c r="AI149" s="10">
        <v>0</v>
      </c>
      <c r="AJ149" s="10">
        <v>-1791</v>
      </c>
      <c r="AK149" s="10">
        <v>0</v>
      </c>
      <c r="AL149" s="10">
        <v>0</v>
      </c>
      <c r="AM149" s="23">
        <v>1766.31</v>
      </c>
      <c r="AN149" s="22">
        <v>0</v>
      </c>
      <c r="AO149" s="22">
        <v>0</v>
      </c>
      <c r="AP149" s="22">
        <v>1766.31</v>
      </c>
      <c r="AQ149" s="22">
        <v>0</v>
      </c>
      <c r="AR149" s="22">
        <v>0</v>
      </c>
      <c r="AS149" s="22">
        <v>6280</v>
      </c>
      <c r="AT149" s="22">
        <v>0</v>
      </c>
      <c r="AU149" s="22">
        <v>0</v>
      </c>
      <c r="AV149" s="22">
        <v>6280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3">
        <v>6280</v>
      </c>
      <c r="BF149" s="22">
        <v>0</v>
      </c>
      <c r="BG149" s="22">
        <v>0</v>
      </c>
      <c r="BH149" s="22">
        <v>6280</v>
      </c>
      <c r="BI149" s="22">
        <v>0</v>
      </c>
      <c r="BJ149" s="22">
        <v>0</v>
      </c>
      <c r="BK149" s="22">
        <v>0</v>
      </c>
      <c r="BL149" s="22">
        <v>0</v>
      </c>
      <c r="BM149" s="22">
        <v>0</v>
      </c>
      <c r="BN149" s="22">
        <v>0</v>
      </c>
      <c r="BO149" s="22">
        <v>0</v>
      </c>
      <c r="BP149" s="22">
        <v>0</v>
      </c>
      <c r="BQ149" s="22">
        <v>0</v>
      </c>
      <c r="BR149" s="22">
        <v>0</v>
      </c>
      <c r="BS149" s="22">
        <v>0</v>
      </c>
      <c r="BT149" s="22">
        <v>0</v>
      </c>
      <c r="BU149" s="22">
        <v>0</v>
      </c>
      <c r="BV149" s="22">
        <v>0</v>
      </c>
      <c r="BW149" s="23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7"/>
    </row>
    <row r="150" spans="1:81" ht="94.5" x14ac:dyDescent="0.25">
      <c r="A150" s="7"/>
      <c r="B150" s="13"/>
      <c r="C150" s="13" t="s">
        <v>179</v>
      </c>
      <c r="D150" s="8"/>
      <c r="E150" s="13" t="s">
        <v>186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13"/>
      <c r="U150" s="8"/>
      <c r="V150" s="9"/>
      <c r="W150" s="9"/>
      <c r="X150" s="9"/>
      <c r="Y150" s="9"/>
      <c r="Z150" s="14" t="s">
        <v>185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13295.67</v>
      </c>
      <c r="AH150" s="10">
        <v>0</v>
      </c>
      <c r="AI150" s="10">
        <v>11831.9</v>
      </c>
      <c r="AJ150" s="10">
        <v>1463.77</v>
      </c>
      <c r="AK150" s="10">
        <v>0</v>
      </c>
      <c r="AL150" s="10">
        <v>0</v>
      </c>
      <c r="AM150" s="23">
        <v>13295.67</v>
      </c>
      <c r="AN150" s="22">
        <v>0</v>
      </c>
      <c r="AO150" s="22">
        <v>11831.9</v>
      </c>
      <c r="AP150" s="22">
        <v>1463.77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18988.333330000001</v>
      </c>
      <c r="AZ150" s="22">
        <v>0</v>
      </c>
      <c r="BA150" s="22">
        <v>17089.5</v>
      </c>
      <c r="BB150" s="22">
        <v>1898.8333299999999</v>
      </c>
      <c r="BC150" s="22">
        <v>0</v>
      </c>
      <c r="BD150" s="22">
        <v>0</v>
      </c>
      <c r="BE150" s="23">
        <v>18988.333330000001</v>
      </c>
      <c r="BF150" s="22">
        <v>0</v>
      </c>
      <c r="BG150" s="22">
        <v>17089.5</v>
      </c>
      <c r="BH150" s="22">
        <v>1898.8333299999999</v>
      </c>
      <c r="BI150" s="22">
        <v>0</v>
      </c>
      <c r="BJ150" s="22">
        <v>0</v>
      </c>
      <c r="BK150" s="22">
        <v>0</v>
      </c>
      <c r="BL150" s="22">
        <v>0</v>
      </c>
      <c r="BM150" s="22">
        <v>0</v>
      </c>
      <c r="BN150" s="22">
        <v>0</v>
      </c>
      <c r="BO150" s="22">
        <v>0</v>
      </c>
      <c r="BP150" s="22">
        <v>0</v>
      </c>
      <c r="BQ150" s="22">
        <v>18916.22222</v>
      </c>
      <c r="BR150" s="22">
        <v>0</v>
      </c>
      <c r="BS150" s="22">
        <v>17024.599999999999</v>
      </c>
      <c r="BT150" s="22">
        <v>1891.62222</v>
      </c>
      <c r="BU150" s="22">
        <v>0</v>
      </c>
      <c r="BV150" s="22">
        <v>0</v>
      </c>
      <c r="BW150" s="23">
        <v>18916.22222</v>
      </c>
      <c r="BX150" s="10">
        <v>0</v>
      </c>
      <c r="BY150" s="10">
        <v>17024.599999999999</v>
      </c>
      <c r="BZ150" s="10">
        <v>1891.62222</v>
      </c>
      <c r="CA150" s="10">
        <v>0</v>
      </c>
      <c r="CB150" s="10">
        <v>0</v>
      </c>
      <c r="CC150" s="7"/>
    </row>
    <row r="151" spans="1:81" ht="47.25" x14ac:dyDescent="0.25">
      <c r="A151" s="7"/>
      <c r="B151" s="13"/>
      <c r="C151" s="13" t="s">
        <v>179</v>
      </c>
      <c r="D151" s="8"/>
      <c r="E151" s="13" t="s">
        <v>186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13" t="s">
        <v>51</v>
      </c>
      <c r="U151" s="8"/>
      <c r="V151" s="9"/>
      <c r="W151" s="9"/>
      <c r="X151" s="9"/>
      <c r="Y151" s="9"/>
      <c r="Z151" s="14" t="s">
        <v>50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13146.5556</v>
      </c>
      <c r="AH151" s="10">
        <v>0</v>
      </c>
      <c r="AI151" s="10">
        <v>11831.9</v>
      </c>
      <c r="AJ151" s="10">
        <v>1314.6556</v>
      </c>
      <c r="AK151" s="10">
        <v>0</v>
      </c>
      <c r="AL151" s="10">
        <v>0</v>
      </c>
      <c r="AM151" s="23">
        <f>13146.5556-0.00001</f>
        <v>13146.55559</v>
      </c>
      <c r="AN151" s="22">
        <v>0</v>
      </c>
      <c r="AO151" s="22">
        <v>11831.9</v>
      </c>
      <c r="AP151" s="22">
        <v>1314.6556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7757</v>
      </c>
      <c r="AZ151" s="22">
        <v>0</v>
      </c>
      <c r="BA151" s="22">
        <v>6981.3</v>
      </c>
      <c r="BB151" s="22">
        <v>775.7</v>
      </c>
      <c r="BC151" s="22">
        <v>0</v>
      </c>
      <c r="BD151" s="22">
        <v>0</v>
      </c>
      <c r="BE151" s="23">
        <f>7757-7757</f>
        <v>0</v>
      </c>
      <c r="BF151" s="22">
        <v>0</v>
      </c>
      <c r="BG151" s="22">
        <v>6981.3</v>
      </c>
      <c r="BH151" s="22">
        <v>775.7</v>
      </c>
      <c r="BI151" s="22">
        <v>0</v>
      </c>
      <c r="BJ151" s="22">
        <v>0</v>
      </c>
      <c r="BK151" s="22">
        <v>0</v>
      </c>
      <c r="BL151" s="22">
        <v>0</v>
      </c>
      <c r="BM151" s="22">
        <v>0</v>
      </c>
      <c r="BN151" s="22">
        <v>0</v>
      </c>
      <c r="BO151" s="22">
        <v>0</v>
      </c>
      <c r="BP151" s="22">
        <v>0</v>
      </c>
      <c r="BQ151" s="22">
        <v>0</v>
      </c>
      <c r="BR151" s="22">
        <v>0</v>
      </c>
      <c r="BS151" s="22">
        <v>0</v>
      </c>
      <c r="BT151" s="22">
        <v>0</v>
      </c>
      <c r="BU151" s="22">
        <v>0</v>
      </c>
      <c r="BV151" s="22">
        <v>0</v>
      </c>
      <c r="BW151" s="23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7"/>
    </row>
    <row r="152" spans="1:81" ht="15.75" x14ac:dyDescent="0.25">
      <c r="A152" s="7"/>
      <c r="B152" s="13"/>
      <c r="C152" s="13" t="s">
        <v>179</v>
      </c>
      <c r="D152" s="8"/>
      <c r="E152" s="13" t="s">
        <v>186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13" t="s">
        <v>81</v>
      </c>
      <c r="U152" s="8"/>
      <c r="V152" s="9"/>
      <c r="W152" s="9"/>
      <c r="X152" s="9"/>
      <c r="Y152" s="9"/>
      <c r="Z152" s="14" t="s">
        <v>80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149.11439999999999</v>
      </c>
      <c r="AH152" s="10">
        <v>0</v>
      </c>
      <c r="AI152" s="10">
        <v>0</v>
      </c>
      <c r="AJ152" s="10">
        <v>149.11439999999999</v>
      </c>
      <c r="AK152" s="10">
        <v>0</v>
      </c>
      <c r="AL152" s="10">
        <v>0</v>
      </c>
      <c r="AM152" s="23">
        <f>149.1144+0.00001</f>
        <v>149.11440999999999</v>
      </c>
      <c r="AN152" s="22">
        <v>0</v>
      </c>
      <c r="AO152" s="22">
        <v>0</v>
      </c>
      <c r="AP152" s="22">
        <v>149.11439999999999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11231.333329999999</v>
      </c>
      <c r="AZ152" s="22">
        <v>0</v>
      </c>
      <c r="BA152" s="22">
        <v>10108.200000000001</v>
      </c>
      <c r="BB152" s="22">
        <v>1123.1333299999999</v>
      </c>
      <c r="BC152" s="22">
        <v>0</v>
      </c>
      <c r="BD152" s="22">
        <v>0</v>
      </c>
      <c r="BE152" s="23">
        <f>11231.33333+7757</f>
        <v>18988.333330000001</v>
      </c>
      <c r="BF152" s="22">
        <v>0</v>
      </c>
      <c r="BG152" s="22">
        <v>10108.200000000001</v>
      </c>
      <c r="BH152" s="22">
        <v>1123.1333299999999</v>
      </c>
      <c r="BI152" s="22">
        <v>0</v>
      </c>
      <c r="BJ152" s="22">
        <v>0</v>
      </c>
      <c r="BK152" s="22">
        <v>0</v>
      </c>
      <c r="BL152" s="22">
        <v>0</v>
      </c>
      <c r="BM152" s="22">
        <v>0</v>
      </c>
      <c r="BN152" s="22">
        <v>0</v>
      </c>
      <c r="BO152" s="22">
        <v>0</v>
      </c>
      <c r="BP152" s="22">
        <v>0</v>
      </c>
      <c r="BQ152" s="22">
        <v>18916.22222</v>
      </c>
      <c r="BR152" s="22">
        <v>0</v>
      </c>
      <c r="BS152" s="22">
        <v>17024.599999999999</v>
      </c>
      <c r="BT152" s="22">
        <v>1891.62222</v>
      </c>
      <c r="BU152" s="22">
        <v>0</v>
      </c>
      <c r="BV152" s="22">
        <v>0</v>
      </c>
      <c r="BW152" s="23">
        <v>18916.22222</v>
      </c>
      <c r="BX152" s="10">
        <v>0</v>
      </c>
      <c r="BY152" s="10">
        <v>17024.599999999999</v>
      </c>
      <c r="BZ152" s="10">
        <v>1891.62222</v>
      </c>
      <c r="CA152" s="10">
        <v>0</v>
      </c>
      <c r="CB152" s="10">
        <v>0</v>
      </c>
      <c r="CC152" s="7"/>
    </row>
    <row r="153" spans="1:81" ht="31.5" x14ac:dyDescent="0.25">
      <c r="A153" s="7"/>
      <c r="B153" s="13"/>
      <c r="C153" s="13" t="s">
        <v>179</v>
      </c>
      <c r="D153" s="8"/>
      <c r="E153" s="13" t="s">
        <v>188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13"/>
      <c r="U153" s="8"/>
      <c r="V153" s="9"/>
      <c r="W153" s="9"/>
      <c r="X153" s="9"/>
      <c r="Y153" s="9"/>
      <c r="Z153" s="14" t="s">
        <v>187</v>
      </c>
      <c r="AA153" s="10">
        <v>3906.1</v>
      </c>
      <c r="AB153" s="10">
        <v>0</v>
      </c>
      <c r="AC153" s="10">
        <v>0</v>
      </c>
      <c r="AD153" s="10">
        <v>3906.1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23">
        <v>3906.1</v>
      </c>
      <c r="AN153" s="22">
        <v>0</v>
      </c>
      <c r="AO153" s="22">
        <v>0</v>
      </c>
      <c r="AP153" s="22">
        <v>3906.1</v>
      </c>
      <c r="AQ153" s="22">
        <v>0</v>
      </c>
      <c r="AR153" s="22">
        <v>0</v>
      </c>
      <c r="AS153" s="22">
        <v>1371.287</v>
      </c>
      <c r="AT153" s="22">
        <v>0</v>
      </c>
      <c r="AU153" s="22">
        <v>0</v>
      </c>
      <c r="AV153" s="22">
        <v>1371.287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3">
        <v>1371.287</v>
      </c>
      <c r="BF153" s="22">
        <v>0</v>
      </c>
      <c r="BG153" s="22">
        <v>0</v>
      </c>
      <c r="BH153" s="22">
        <v>1371.287</v>
      </c>
      <c r="BI153" s="22">
        <v>0</v>
      </c>
      <c r="BJ153" s="22">
        <v>0</v>
      </c>
      <c r="BK153" s="22">
        <v>1828.31</v>
      </c>
      <c r="BL153" s="22">
        <v>0</v>
      </c>
      <c r="BM153" s="22">
        <v>0</v>
      </c>
      <c r="BN153" s="22">
        <v>1828.31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3">
        <v>1828.31</v>
      </c>
      <c r="BX153" s="10">
        <v>0</v>
      </c>
      <c r="BY153" s="10">
        <v>0</v>
      </c>
      <c r="BZ153" s="10">
        <v>1828.31</v>
      </c>
      <c r="CA153" s="10">
        <v>0</v>
      </c>
      <c r="CB153" s="10">
        <v>0</v>
      </c>
      <c r="CC153" s="7"/>
    </row>
    <row r="154" spans="1:81" ht="47.25" x14ac:dyDescent="0.25">
      <c r="A154" s="7"/>
      <c r="B154" s="13"/>
      <c r="C154" s="13" t="s">
        <v>179</v>
      </c>
      <c r="D154" s="8"/>
      <c r="E154" s="13" t="s">
        <v>188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13" t="s">
        <v>51</v>
      </c>
      <c r="U154" s="8"/>
      <c r="V154" s="9"/>
      <c r="W154" s="9"/>
      <c r="X154" s="9"/>
      <c r="Y154" s="9"/>
      <c r="Z154" s="14" t="s">
        <v>50</v>
      </c>
      <c r="AA154" s="10">
        <v>3906.1</v>
      </c>
      <c r="AB154" s="10">
        <v>0</v>
      </c>
      <c r="AC154" s="10">
        <v>0</v>
      </c>
      <c r="AD154" s="10">
        <v>3906.1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23">
        <v>3906.1</v>
      </c>
      <c r="AN154" s="22">
        <v>0</v>
      </c>
      <c r="AO154" s="22">
        <v>0</v>
      </c>
      <c r="AP154" s="22">
        <v>3906.1</v>
      </c>
      <c r="AQ154" s="22">
        <v>0</v>
      </c>
      <c r="AR154" s="22">
        <v>0</v>
      </c>
      <c r="AS154" s="22">
        <v>1371.287</v>
      </c>
      <c r="AT154" s="22">
        <v>0</v>
      </c>
      <c r="AU154" s="22">
        <v>0</v>
      </c>
      <c r="AV154" s="22">
        <v>1371.287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3">
        <v>1371.287</v>
      </c>
      <c r="BF154" s="22">
        <v>0</v>
      </c>
      <c r="BG154" s="22">
        <v>0</v>
      </c>
      <c r="BH154" s="22">
        <v>1371.287</v>
      </c>
      <c r="BI154" s="22">
        <v>0</v>
      </c>
      <c r="BJ154" s="22">
        <v>0</v>
      </c>
      <c r="BK154" s="22">
        <v>1828.31</v>
      </c>
      <c r="BL154" s="22">
        <v>0</v>
      </c>
      <c r="BM154" s="22">
        <v>0</v>
      </c>
      <c r="BN154" s="22">
        <v>1828.31</v>
      </c>
      <c r="BO154" s="22">
        <v>0</v>
      </c>
      <c r="BP154" s="22">
        <v>0</v>
      </c>
      <c r="BQ154" s="22"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3">
        <v>1828.31</v>
      </c>
      <c r="BX154" s="10">
        <v>0</v>
      </c>
      <c r="BY154" s="10">
        <v>0</v>
      </c>
      <c r="BZ154" s="10">
        <v>1828.31</v>
      </c>
      <c r="CA154" s="10">
        <v>0</v>
      </c>
      <c r="CB154" s="10">
        <v>0</v>
      </c>
      <c r="CC154" s="7"/>
    </row>
    <row r="155" spans="1:81" ht="31.5" x14ac:dyDescent="0.25">
      <c r="A155" s="7"/>
      <c r="B155" s="13"/>
      <c r="C155" s="13" t="s">
        <v>117</v>
      </c>
      <c r="D155" s="8"/>
      <c r="E155" s="13" t="s">
        <v>190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13"/>
      <c r="U155" s="8"/>
      <c r="V155" s="9"/>
      <c r="W155" s="9"/>
      <c r="X155" s="9"/>
      <c r="Y155" s="9"/>
      <c r="Z155" s="14" t="s">
        <v>189</v>
      </c>
      <c r="AA155" s="10">
        <v>300</v>
      </c>
      <c r="AB155" s="10">
        <v>0</v>
      </c>
      <c r="AC155" s="10">
        <v>0</v>
      </c>
      <c r="AD155" s="10">
        <v>300</v>
      </c>
      <c r="AE155" s="10">
        <v>0</v>
      </c>
      <c r="AF155" s="10">
        <v>0</v>
      </c>
      <c r="AG155" s="10">
        <v>332.73</v>
      </c>
      <c r="AH155" s="10">
        <v>0</v>
      </c>
      <c r="AI155" s="10">
        <v>0</v>
      </c>
      <c r="AJ155" s="10">
        <v>332.73</v>
      </c>
      <c r="AK155" s="10">
        <v>0</v>
      </c>
      <c r="AL155" s="10">
        <v>0</v>
      </c>
      <c r="AM155" s="23">
        <v>632.73</v>
      </c>
      <c r="AN155" s="22">
        <v>0</v>
      </c>
      <c r="AO155" s="22">
        <v>0</v>
      </c>
      <c r="AP155" s="22">
        <v>632.73</v>
      </c>
      <c r="AQ155" s="22">
        <v>0</v>
      </c>
      <c r="AR155" s="22">
        <v>0</v>
      </c>
      <c r="AS155" s="22">
        <v>300</v>
      </c>
      <c r="AT155" s="22">
        <v>0</v>
      </c>
      <c r="AU155" s="22">
        <v>0</v>
      </c>
      <c r="AV155" s="22">
        <v>300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3">
        <v>300</v>
      </c>
      <c r="BF155" s="22">
        <v>0</v>
      </c>
      <c r="BG155" s="22">
        <v>0</v>
      </c>
      <c r="BH155" s="22">
        <v>300</v>
      </c>
      <c r="BI155" s="22">
        <v>0</v>
      </c>
      <c r="BJ155" s="22">
        <v>0</v>
      </c>
      <c r="BK155" s="22">
        <v>300</v>
      </c>
      <c r="BL155" s="22">
        <v>0</v>
      </c>
      <c r="BM155" s="22">
        <v>0</v>
      </c>
      <c r="BN155" s="22">
        <v>300</v>
      </c>
      <c r="BO155" s="22">
        <v>0</v>
      </c>
      <c r="BP155" s="22">
        <v>0</v>
      </c>
      <c r="BQ155" s="22">
        <v>0</v>
      </c>
      <c r="BR155" s="22">
        <v>0</v>
      </c>
      <c r="BS155" s="22">
        <v>0</v>
      </c>
      <c r="BT155" s="22">
        <v>0</v>
      </c>
      <c r="BU155" s="22">
        <v>0</v>
      </c>
      <c r="BV155" s="22">
        <v>0</v>
      </c>
      <c r="BW155" s="23">
        <v>300</v>
      </c>
      <c r="BX155" s="10">
        <v>0</v>
      </c>
      <c r="BY155" s="10">
        <v>0</v>
      </c>
      <c r="BZ155" s="10">
        <v>300</v>
      </c>
      <c r="CA155" s="10">
        <v>0</v>
      </c>
      <c r="CB155" s="10">
        <v>0</v>
      </c>
      <c r="CC155" s="7"/>
    </row>
    <row r="156" spans="1:81" ht="47.25" x14ac:dyDescent="0.25">
      <c r="A156" s="7"/>
      <c r="B156" s="13"/>
      <c r="C156" s="13" t="s">
        <v>117</v>
      </c>
      <c r="D156" s="8"/>
      <c r="E156" s="13" t="s">
        <v>190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13" t="s">
        <v>51</v>
      </c>
      <c r="U156" s="8"/>
      <c r="V156" s="9"/>
      <c r="W156" s="9"/>
      <c r="X156" s="9"/>
      <c r="Y156" s="9"/>
      <c r="Z156" s="14" t="s">
        <v>50</v>
      </c>
      <c r="AA156" s="10">
        <v>300</v>
      </c>
      <c r="AB156" s="10">
        <v>0</v>
      </c>
      <c r="AC156" s="10">
        <v>0</v>
      </c>
      <c r="AD156" s="10">
        <v>300</v>
      </c>
      <c r="AE156" s="10">
        <v>0</v>
      </c>
      <c r="AF156" s="10">
        <v>0</v>
      </c>
      <c r="AG156" s="10">
        <v>332.73</v>
      </c>
      <c r="AH156" s="10">
        <v>0</v>
      </c>
      <c r="AI156" s="10">
        <v>0</v>
      </c>
      <c r="AJ156" s="10">
        <v>332.73</v>
      </c>
      <c r="AK156" s="10">
        <v>0</v>
      </c>
      <c r="AL156" s="10">
        <v>0</v>
      </c>
      <c r="AM156" s="23">
        <v>632.73</v>
      </c>
      <c r="AN156" s="22">
        <v>0</v>
      </c>
      <c r="AO156" s="22">
        <v>0</v>
      </c>
      <c r="AP156" s="22">
        <v>632.73</v>
      </c>
      <c r="AQ156" s="22">
        <v>0</v>
      </c>
      <c r="AR156" s="22">
        <v>0</v>
      </c>
      <c r="AS156" s="22">
        <v>300</v>
      </c>
      <c r="AT156" s="22">
        <v>0</v>
      </c>
      <c r="AU156" s="22">
        <v>0</v>
      </c>
      <c r="AV156" s="22">
        <v>300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3">
        <v>300</v>
      </c>
      <c r="BF156" s="22">
        <v>0</v>
      </c>
      <c r="BG156" s="22">
        <v>0</v>
      </c>
      <c r="BH156" s="22">
        <v>300</v>
      </c>
      <c r="BI156" s="22">
        <v>0</v>
      </c>
      <c r="BJ156" s="22">
        <v>0</v>
      </c>
      <c r="BK156" s="22">
        <v>300</v>
      </c>
      <c r="BL156" s="22">
        <v>0</v>
      </c>
      <c r="BM156" s="22">
        <v>0</v>
      </c>
      <c r="BN156" s="22">
        <v>300</v>
      </c>
      <c r="BO156" s="22">
        <v>0</v>
      </c>
      <c r="BP156" s="22">
        <v>0</v>
      </c>
      <c r="BQ156" s="22">
        <v>0</v>
      </c>
      <c r="BR156" s="22">
        <v>0</v>
      </c>
      <c r="BS156" s="22">
        <v>0</v>
      </c>
      <c r="BT156" s="22">
        <v>0</v>
      </c>
      <c r="BU156" s="22">
        <v>0</v>
      </c>
      <c r="BV156" s="22">
        <v>0</v>
      </c>
      <c r="BW156" s="23">
        <v>300</v>
      </c>
      <c r="BX156" s="10">
        <v>0</v>
      </c>
      <c r="BY156" s="10">
        <v>0</v>
      </c>
      <c r="BZ156" s="10">
        <v>300</v>
      </c>
      <c r="CA156" s="10">
        <v>0</v>
      </c>
      <c r="CB156" s="10">
        <v>0</v>
      </c>
      <c r="CC156" s="7"/>
    </row>
    <row r="157" spans="1:81" ht="63" x14ac:dyDescent="0.25">
      <c r="A157" s="7"/>
      <c r="B157" s="13"/>
      <c r="C157" s="13" t="s">
        <v>117</v>
      </c>
      <c r="D157" s="8"/>
      <c r="E157" s="13" t="s">
        <v>192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13"/>
      <c r="U157" s="8"/>
      <c r="V157" s="9"/>
      <c r="W157" s="9"/>
      <c r="X157" s="9"/>
      <c r="Y157" s="9"/>
      <c r="Z157" s="14" t="s">
        <v>191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23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13988</v>
      </c>
      <c r="AT157" s="22">
        <v>0</v>
      </c>
      <c r="AU157" s="22">
        <v>0</v>
      </c>
      <c r="AV157" s="22">
        <v>13988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3">
        <v>13988</v>
      </c>
      <c r="BF157" s="22">
        <v>0</v>
      </c>
      <c r="BG157" s="22">
        <v>0</v>
      </c>
      <c r="BH157" s="22">
        <v>13988</v>
      </c>
      <c r="BI157" s="22">
        <v>0</v>
      </c>
      <c r="BJ157" s="22">
        <v>0</v>
      </c>
      <c r="BK157" s="22">
        <v>2582.4</v>
      </c>
      <c r="BL157" s="22">
        <v>0</v>
      </c>
      <c r="BM157" s="22">
        <v>0</v>
      </c>
      <c r="BN157" s="22">
        <v>2582.4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0</v>
      </c>
      <c r="BW157" s="23">
        <v>2582.4</v>
      </c>
      <c r="BX157" s="10">
        <v>0</v>
      </c>
      <c r="BY157" s="10">
        <v>0</v>
      </c>
      <c r="BZ157" s="10">
        <v>2582.4</v>
      </c>
      <c r="CA157" s="10">
        <v>0</v>
      </c>
      <c r="CB157" s="10">
        <v>0</v>
      </c>
      <c r="CC157" s="7"/>
    </row>
    <row r="158" spans="1:81" ht="47.25" x14ac:dyDescent="0.25">
      <c r="A158" s="7"/>
      <c r="B158" s="13"/>
      <c r="C158" s="13" t="s">
        <v>117</v>
      </c>
      <c r="D158" s="8"/>
      <c r="E158" s="13" t="s">
        <v>192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3" t="s">
        <v>51</v>
      </c>
      <c r="U158" s="8"/>
      <c r="V158" s="9"/>
      <c r="W158" s="9"/>
      <c r="X158" s="9"/>
      <c r="Y158" s="9"/>
      <c r="Z158" s="14" t="s">
        <v>50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23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13988</v>
      </c>
      <c r="AT158" s="22">
        <v>0</v>
      </c>
      <c r="AU158" s="22">
        <v>0</v>
      </c>
      <c r="AV158" s="22">
        <v>13988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3">
        <v>13988</v>
      </c>
      <c r="BF158" s="22">
        <v>0</v>
      </c>
      <c r="BG158" s="22">
        <v>0</v>
      </c>
      <c r="BH158" s="22">
        <v>13988</v>
      </c>
      <c r="BI158" s="22">
        <v>0</v>
      </c>
      <c r="BJ158" s="22">
        <v>0</v>
      </c>
      <c r="BK158" s="22">
        <v>2582.4</v>
      </c>
      <c r="BL158" s="22">
        <v>0</v>
      </c>
      <c r="BM158" s="22">
        <v>0</v>
      </c>
      <c r="BN158" s="22">
        <v>2582.4</v>
      </c>
      <c r="BO158" s="22">
        <v>0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3">
        <v>2582.4</v>
      </c>
      <c r="BX158" s="10">
        <v>0</v>
      </c>
      <c r="BY158" s="10">
        <v>0</v>
      </c>
      <c r="BZ158" s="10">
        <v>2582.4</v>
      </c>
      <c r="CA158" s="10">
        <v>0</v>
      </c>
      <c r="CB158" s="10">
        <v>0</v>
      </c>
      <c r="CC158" s="7"/>
    </row>
    <row r="159" spans="1:81" ht="15.75" x14ac:dyDescent="0.25">
      <c r="A159" s="7"/>
      <c r="B159" s="13"/>
      <c r="C159" s="13" t="s">
        <v>117</v>
      </c>
      <c r="D159" s="8"/>
      <c r="E159" s="13" t="s">
        <v>194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3"/>
      <c r="U159" s="8"/>
      <c r="V159" s="9"/>
      <c r="W159" s="9"/>
      <c r="X159" s="9"/>
      <c r="Y159" s="9"/>
      <c r="Z159" s="14" t="s">
        <v>193</v>
      </c>
      <c r="AA159" s="10">
        <v>657.53353000000004</v>
      </c>
      <c r="AB159" s="10">
        <v>419.17655999999999</v>
      </c>
      <c r="AC159" s="10">
        <v>139.72696999999999</v>
      </c>
      <c r="AD159" s="10">
        <v>98.63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23">
        <v>657.53353000000004</v>
      </c>
      <c r="AN159" s="22">
        <v>419.17655999999999</v>
      </c>
      <c r="AO159" s="22">
        <v>139.72696999999999</v>
      </c>
      <c r="AP159" s="22">
        <v>98.63</v>
      </c>
      <c r="AQ159" s="22">
        <v>0</v>
      </c>
      <c r="AR159" s="22">
        <v>0</v>
      </c>
      <c r="AS159" s="22">
        <v>61.02</v>
      </c>
      <c r="AT159" s="22">
        <v>0</v>
      </c>
      <c r="AU159" s="22">
        <v>0</v>
      </c>
      <c r="AV159" s="22">
        <v>61.02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3">
        <v>61.02</v>
      </c>
      <c r="BF159" s="22">
        <v>0</v>
      </c>
      <c r="BG159" s="22">
        <v>0</v>
      </c>
      <c r="BH159" s="22">
        <v>61.02</v>
      </c>
      <c r="BI159" s="22">
        <v>0</v>
      </c>
      <c r="BJ159" s="22">
        <v>0</v>
      </c>
      <c r="BK159" s="22">
        <v>95.58</v>
      </c>
      <c r="BL159" s="22">
        <v>0</v>
      </c>
      <c r="BM159" s="22">
        <v>0</v>
      </c>
      <c r="BN159" s="22">
        <v>95.58</v>
      </c>
      <c r="BO159" s="22">
        <v>0</v>
      </c>
      <c r="BP159" s="22">
        <v>0</v>
      </c>
      <c r="BQ159" s="22">
        <v>0</v>
      </c>
      <c r="BR159" s="22">
        <v>0</v>
      </c>
      <c r="BS159" s="22">
        <v>0</v>
      </c>
      <c r="BT159" s="22">
        <v>0</v>
      </c>
      <c r="BU159" s="22">
        <v>0</v>
      </c>
      <c r="BV159" s="22">
        <v>0</v>
      </c>
      <c r="BW159" s="23">
        <v>95.58</v>
      </c>
      <c r="BX159" s="10">
        <v>0</v>
      </c>
      <c r="BY159" s="10">
        <v>0</v>
      </c>
      <c r="BZ159" s="10">
        <v>95.58</v>
      </c>
      <c r="CA159" s="10">
        <v>0</v>
      </c>
      <c r="CB159" s="10">
        <v>0</v>
      </c>
      <c r="CC159" s="7"/>
    </row>
    <row r="160" spans="1:81" ht="47.25" x14ac:dyDescent="0.25">
      <c r="A160" s="7"/>
      <c r="B160" s="13"/>
      <c r="C160" s="13" t="s">
        <v>117</v>
      </c>
      <c r="D160" s="8"/>
      <c r="E160" s="13" t="s">
        <v>194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13" t="s">
        <v>51</v>
      </c>
      <c r="U160" s="8"/>
      <c r="V160" s="9"/>
      <c r="W160" s="9"/>
      <c r="X160" s="9"/>
      <c r="Y160" s="9"/>
      <c r="Z160" s="14" t="s">
        <v>50</v>
      </c>
      <c r="AA160" s="10">
        <v>657.53353000000004</v>
      </c>
      <c r="AB160" s="10">
        <v>419.17655999999999</v>
      </c>
      <c r="AC160" s="10">
        <v>139.72696999999999</v>
      </c>
      <c r="AD160" s="10">
        <v>98.63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23">
        <v>657.53353000000004</v>
      </c>
      <c r="AN160" s="22">
        <v>419.17655999999999</v>
      </c>
      <c r="AO160" s="22">
        <v>139.72696999999999</v>
      </c>
      <c r="AP160" s="22">
        <v>98.63</v>
      </c>
      <c r="AQ160" s="22">
        <v>0</v>
      </c>
      <c r="AR160" s="22">
        <v>0</v>
      </c>
      <c r="AS160" s="22">
        <v>61.02</v>
      </c>
      <c r="AT160" s="22">
        <v>0</v>
      </c>
      <c r="AU160" s="22">
        <v>0</v>
      </c>
      <c r="AV160" s="22">
        <v>61.02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3">
        <v>61.02</v>
      </c>
      <c r="BF160" s="22">
        <v>0</v>
      </c>
      <c r="BG160" s="22">
        <v>0</v>
      </c>
      <c r="BH160" s="22">
        <v>61.02</v>
      </c>
      <c r="BI160" s="22">
        <v>0</v>
      </c>
      <c r="BJ160" s="22">
        <v>0</v>
      </c>
      <c r="BK160" s="22">
        <v>95.58</v>
      </c>
      <c r="BL160" s="22">
        <v>0</v>
      </c>
      <c r="BM160" s="22">
        <v>0</v>
      </c>
      <c r="BN160" s="22">
        <v>95.58</v>
      </c>
      <c r="BO160" s="22">
        <v>0</v>
      </c>
      <c r="BP160" s="22">
        <v>0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3">
        <v>95.58</v>
      </c>
      <c r="BX160" s="10">
        <v>0</v>
      </c>
      <c r="BY160" s="10">
        <v>0</v>
      </c>
      <c r="BZ160" s="10">
        <v>95.58</v>
      </c>
      <c r="CA160" s="10">
        <v>0</v>
      </c>
      <c r="CB160" s="10">
        <v>0</v>
      </c>
      <c r="CC160" s="7"/>
    </row>
    <row r="161" spans="1:81" ht="47.25" x14ac:dyDescent="0.25">
      <c r="A161" s="7"/>
      <c r="B161" s="13"/>
      <c r="C161" s="13" t="s">
        <v>117</v>
      </c>
      <c r="D161" s="8"/>
      <c r="E161" s="13" t="s">
        <v>196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13"/>
      <c r="U161" s="8"/>
      <c r="V161" s="9"/>
      <c r="W161" s="9"/>
      <c r="X161" s="9"/>
      <c r="Y161" s="9"/>
      <c r="Z161" s="14" t="s">
        <v>195</v>
      </c>
      <c r="AA161" s="10">
        <v>1560.2</v>
      </c>
      <c r="AB161" s="10">
        <v>0</v>
      </c>
      <c r="AC161" s="10">
        <v>1326.17</v>
      </c>
      <c r="AD161" s="10">
        <v>234.03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23">
        <v>1560.2</v>
      </c>
      <c r="AN161" s="22">
        <v>0</v>
      </c>
      <c r="AO161" s="22">
        <v>1326.17</v>
      </c>
      <c r="AP161" s="22">
        <v>234.03</v>
      </c>
      <c r="AQ161" s="22">
        <v>0</v>
      </c>
      <c r="AR161" s="22">
        <v>0</v>
      </c>
      <c r="AS161" s="22">
        <v>225.96</v>
      </c>
      <c r="AT161" s="22">
        <v>0</v>
      </c>
      <c r="AU161" s="22">
        <v>0</v>
      </c>
      <c r="AV161" s="22">
        <v>225.96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22">
        <v>0</v>
      </c>
      <c r="BE161" s="23">
        <v>225.96</v>
      </c>
      <c r="BF161" s="22">
        <v>0</v>
      </c>
      <c r="BG161" s="22">
        <v>0</v>
      </c>
      <c r="BH161" s="22">
        <v>225.96</v>
      </c>
      <c r="BI161" s="22">
        <v>0</v>
      </c>
      <c r="BJ161" s="22">
        <v>0</v>
      </c>
      <c r="BK161" s="22">
        <v>2098.1999999999998</v>
      </c>
      <c r="BL161" s="22">
        <v>0</v>
      </c>
      <c r="BM161" s="22">
        <v>0</v>
      </c>
      <c r="BN161" s="22">
        <v>2098.1999999999998</v>
      </c>
      <c r="BO161" s="22">
        <v>0</v>
      </c>
      <c r="BP161" s="22">
        <v>0</v>
      </c>
      <c r="BQ161" s="22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3">
        <v>2098.1999999999998</v>
      </c>
      <c r="BX161" s="10">
        <v>0</v>
      </c>
      <c r="BY161" s="10">
        <v>0</v>
      </c>
      <c r="BZ161" s="10">
        <v>2098.1999999999998</v>
      </c>
      <c r="CA161" s="10">
        <v>0</v>
      </c>
      <c r="CB161" s="10">
        <v>0</v>
      </c>
      <c r="CC161" s="7"/>
    </row>
    <row r="162" spans="1:81" ht="47.25" x14ac:dyDescent="0.25">
      <c r="A162" s="7"/>
      <c r="B162" s="13"/>
      <c r="C162" s="13" t="s">
        <v>117</v>
      </c>
      <c r="D162" s="8"/>
      <c r="E162" s="13" t="s">
        <v>196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13" t="s">
        <v>51</v>
      </c>
      <c r="U162" s="8"/>
      <c r="V162" s="9"/>
      <c r="W162" s="9"/>
      <c r="X162" s="9"/>
      <c r="Y162" s="9"/>
      <c r="Z162" s="14" t="s">
        <v>50</v>
      </c>
      <c r="AA162" s="10">
        <v>1560.2</v>
      </c>
      <c r="AB162" s="10">
        <v>0</v>
      </c>
      <c r="AC162" s="10">
        <v>1326.17</v>
      </c>
      <c r="AD162" s="10">
        <v>234.03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23">
        <v>1560.2</v>
      </c>
      <c r="AN162" s="22">
        <v>0</v>
      </c>
      <c r="AO162" s="22">
        <v>1326.17</v>
      </c>
      <c r="AP162" s="22">
        <v>234.03</v>
      </c>
      <c r="AQ162" s="22">
        <v>0</v>
      </c>
      <c r="AR162" s="22">
        <v>0</v>
      </c>
      <c r="AS162" s="22">
        <v>225.96</v>
      </c>
      <c r="AT162" s="22">
        <v>0</v>
      </c>
      <c r="AU162" s="22">
        <v>0</v>
      </c>
      <c r="AV162" s="22">
        <v>225.96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3">
        <v>225.96</v>
      </c>
      <c r="BF162" s="22">
        <v>0</v>
      </c>
      <c r="BG162" s="22">
        <v>0</v>
      </c>
      <c r="BH162" s="22">
        <v>225.96</v>
      </c>
      <c r="BI162" s="22">
        <v>0</v>
      </c>
      <c r="BJ162" s="22">
        <v>0</v>
      </c>
      <c r="BK162" s="22">
        <v>2098.1999999999998</v>
      </c>
      <c r="BL162" s="22">
        <v>0</v>
      </c>
      <c r="BM162" s="22">
        <v>0</v>
      </c>
      <c r="BN162" s="22">
        <v>2098.1999999999998</v>
      </c>
      <c r="BO162" s="22">
        <v>0</v>
      </c>
      <c r="BP162" s="22">
        <v>0</v>
      </c>
      <c r="BQ162" s="22">
        <v>0</v>
      </c>
      <c r="BR162" s="22">
        <v>0</v>
      </c>
      <c r="BS162" s="22">
        <v>0</v>
      </c>
      <c r="BT162" s="22">
        <v>0</v>
      </c>
      <c r="BU162" s="22">
        <v>0</v>
      </c>
      <c r="BV162" s="22">
        <v>0</v>
      </c>
      <c r="BW162" s="23">
        <v>2098.1999999999998</v>
      </c>
      <c r="BX162" s="10">
        <v>0</v>
      </c>
      <c r="BY162" s="10">
        <v>0</v>
      </c>
      <c r="BZ162" s="10">
        <v>2098.1999999999998</v>
      </c>
      <c r="CA162" s="10">
        <v>0</v>
      </c>
      <c r="CB162" s="10">
        <v>0</v>
      </c>
      <c r="CC162" s="7"/>
    </row>
    <row r="163" spans="1:81" ht="63" x14ac:dyDescent="0.25">
      <c r="A163" s="7"/>
      <c r="B163" s="13"/>
      <c r="C163" s="13" t="s">
        <v>122</v>
      </c>
      <c r="D163" s="8"/>
      <c r="E163" s="13" t="s">
        <v>198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13"/>
      <c r="U163" s="8"/>
      <c r="V163" s="9"/>
      <c r="W163" s="9"/>
      <c r="X163" s="9"/>
      <c r="Y163" s="9"/>
      <c r="Z163" s="14" t="s">
        <v>197</v>
      </c>
      <c r="AA163" s="10">
        <v>130.1</v>
      </c>
      <c r="AB163" s="10">
        <v>0</v>
      </c>
      <c r="AC163" s="10">
        <v>130.1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23">
        <v>130.1</v>
      </c>
      <c r="AN163" s="22">
        <v>0</v>
      </c>
      <c r="AO163" s="22">
        <v>130.1</v>
      </c>
      <c r="AP163" s="22">
        <v>0</v>
      </c>
      <c r="AQ163" s="22">
        <v>0</v>
      </c>
      <c r="AR163" s="22">
        <v>0</v>
      </c>
      <c r="AS163" s="22">
        <v>147.80000000000001</v>
      </c>
      <c r="AT163" s="22">
        <v>0</v>
      </c>
      <c r="AU163" s="22">
        <v>147.80000000000001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3">
        <v>147.80000000000001</v>
      </c>
      <c r="BF163" s="22">
        <v>0</v>
      </c>
      <c r="BG163" s="22">
        <v>147.80000000000001</v>
      </c>
      <c r="BH163" s="22">
        <v>0</v>
      </c>
      <c r="BI163" s="22">
        <v>0</v>
      </c>
      <c r="BJ163" s="22">
        <v>0</v>
      </c>
      <c r="BK163" s="22">
        <v>206.8</v>
      </c>
      <c r="BL163" s="22">
        <v>0</v>
      </c>
      <c r="BM163" s="22">
        <v>206.8</v>
      </c>
      <c r="BN163" s="22">
        <v>0</v>
      </c>
      <c r="BO163" s="22">
        <v>0</v>
      </c>
      <c r="BP163" s="22">
        <v>0</v>
      </c>
      <c r="BQ163" s="22">
        <v>0</v>
      </c>
      <c r="BR163" s="22">
        <v>0</v>
      </c>
      <c r="BS163" s="22">
        <v>0</v>
      </c>
      <c r="BT163" s="22">
        <v>0</v>
      </c>
      <c r="BU163" s="22">
        <v>0</v>
      </c>
      <c r="BV163" s="22">
        <v>0</v>
      </c>
      <c r="BW163" s="23">
        <v>206.8</v>
      </c>
      <c r="BX163" s="10">
        <v>0</v>
      </c>
      <c r="BY163" s="10">
        <v>206.8</v>
      </c>
      <c r="BZ163" s="10">
        <v>0</v>
      </c>
      <c r="CA163" s="10">
        <v>0</v>
      </c>
      <c r="CB163" s="10">
        <v>0</v>
      </c>
      <c r="CC163" s="7"/>
    </row>
    <row r="164" spans="1:81" ht="47.25" x14ac:dyDescent="0.25">
      <c r="A164" s="7"/>
      <c r="B164" s="13"/>
      <c r="C164" s="13" t="s">
        <v>122</v>
      </c>
      <c r="D164" s="8"/>
      <c r="E164" s="13" t="s">
        <v>198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13" t="s">
        <v>51</v>
      </c>
      <c r="U164" s="8"/>
      <c r="V164" s="9"/>
      <c r="W164" s="9"/>
      <c r="X164" s="9"/>
      <c r="Y164" s="9"/>
      <c r="Z164" s="14" t="s">
        <v>50</v>
      </c>
      <c r="AA164" s="10">
        <v>130.1</v>
      </c>
      <c r="AB164" s="10">
        <v>0</v>
      </c>
      <c r="AC164" s="10">
        <v>130.1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23">
        <v>130.1</v>
      </c>
      <c r="AN164" s="22">
        <v>0</v>
      </c>
      <c r="AO164" s="22">
        <v>130.1</v>
      </c>
      <c r="AP164" s="22">
        <v>0</v>
      </c>
      <c r="AQ164" s="22">
        <v>0</v>
      </c>
      <c r="AR164" s="22">
        <v>0</v>
      </c>
      <c r="AS164" s="22">
        <v>147.80000000000001</v>
      </c>
      <c r="AT164" s="22">
        <v>0</v>
      </c>
      <c r="AU164" s="22">
        <v>147.80000000000001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3">
        <v>147.80000000000001</v>
      </c>
      <c r="BF164" s="22">
        <v>0</v>
      </c>
      <c r="BG164" s="22">
        <v>147.80000000000001</v>
      </c>
      <c r="BH164" s="22">
        <v>0</v>
      </c>
      <c r="BI164" s="22">
        <v>0</v>
      </c>
      <c r="BJ164" s="22">
        <v>0</v>
      </c>
      <c r="BK164" s="22">
        <v>206.8</v>
      </c>
      <c r="BL164" s="22">
        <v>0</v>
      </c>
      <c r="BM164" s="22">
        <v>206.8</v>
      </c>
      <c r="BN164" s="22">
        <v>0</v>
      </c>
      <c r="BO164" s="22">
        <v>0</v>
      </c>
      <c r="BP164" s="22">
        <v>0</v>
      </c>
      <c r="BQ164" s="22">
        <v>0</v>
      </c>
      <c r="BR164" s="22">
        <v>0</v>
      </c>
      <c r="BS164" s="22">
        <v>0</v>
      </c>
      <c r="BT164" s="22">
        <v>0</v>
      </c>
      <c r="BU164" s="22">
        <v>0</v>
      </c>
      <c r="BV164" s="22">
        <v>0</v>
      </c>
      <c r="BW164" s="23">
        <v>206.8</v>
      </c>
      <c r="BX164" s="10">
        <v>0</v>
      </c>
      <c r="BY164" s="10">
        <v>206.8</v>
      </c>
      <c r="BZ164" s="10">
        <v>0</v>
      </c>
      <c r="CA164" s="10">
        <v>0</v>
      </c>
      <c r="CB164" s="10">
        <v>0</v>
      </c>
      <c r="CC164" s="7"/>
    </row>
    <row r="165" spans="1:81" ht="15.75" x14ac:dyDescent="0.25">
      <c r="A165" s="7"/>
      <c r="B165" s="13"/>
      <c r="C165" s="13" t="s">
        <v>122</v>
      </c>
      <c r="D165" s="8"/>
      <c r="E165" s="13" t="s">
        <v>171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13"/>
      <c r="U165" s="8"/>
      <c r="V165" s="9"/>
      <c r="W165" s="9"/>
      <c r="X165" s="9"/>
      <c r="Y165" s="9"/>
      <c r="Z165" s="14" t="s">
        <v>170</v>
      </c>
      <c r="AA165" s="10">
        <v>265.14999999999998</v>
      </c>
      <c r="AB165" s="10">
        <v>0</v>
      </c>
      <c r="AC165" s="10">
        <v>0</v>
      </c>
      <c r="AD165" s="10">
        <v>265.14999999999998</v>
      </c>
      <c r="AE165" s="10">
        <v>0</v>
      </c>
      <c r="AF165" s="10">
        <v>0</v>
      </c>
      <c r="AG165" s="10">
        <v>-116</v>
      </c>
      <c r="AH165" s="10">
        <v>0</v>
      </c>
      <c r="AI165" s="10">
        <v>0</v>
      </c>
      <c r="AJ165" s="10">
        <v>-116</v>
      </c>
      <c r="AK165" s="10">
        <v>0</v>
      </c>
      <c r="AL165" s="10">
        <v>0</v>
      </c>
      <c r="AM165" s="23">
        <v>149.15</v>
      </c>
      <c r="AN165" s="22">
        <v>0</v>
      </c>
      <c r="AO165" s="22">
        <v>0</v>
      </c>
      <c r="AP165" s="22">
        <v>149.15</v>
      </c>
      <c r="AQ165" s="22">
        <v>0</v>
      </c>
      <c r="AR165" s="22">
        <v>0</v>
      </c>
      <c r="AS165" s="22">
        <v>206.1</v>
      </c>
      <c r="AT165" s="22">
        <v>0</v>
      </c>
      <c r="AU165" s="22">
        <v>0</v>
      </c>
      <c r="AV165" s="22">
        <v>206.1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3">
        <v>206.1</v>
      </c>
      <c r="BF165" s="22">
        <v>0</v>
      </c>
      <c r="BG165" s="22">
        <v>0</v>
      </c>
      <c r="BH165" s="22">
        <v>206.1</v>
      </c>
      <c r="BI165" s="22">
        <v>0</v>
      </c>
      <c r="BJ165" s="22">
        <v>0</v>
      </c>
      <c r="BK165" s="22">
        <v>206.1</v>
      </c>
      <c r="BL165" s="22">
        <v>0</v>
      </c>
      <c r="BM165" s="22">
        <v>0</v>
      </c>
      <c r="BN165" s="22">
        <v>206.1</v>
      </c>
      <c r="BO165" s="22">
        <v>0</v>
      </c>
      <c r="BP165" s="22">
        <v>0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3">
        <v>206.1</v>
      </c>
      <c r="BX165" s="10">
        <v>0</v>
      </c>
      <c r="BY165" s="10">
        <v>0</v>
      </c>
      <c r="BZ165" s="10">
        <v>206.1</v>
      </c>
      <c r="CA165" s="10">
        <v>0</v>
      </c>
      <c r="CB165" s="10">
        <v>0</v>
      </c>
      <c r="CC165" s="7"/>
    </row>
    <row r="166" spans="1:81" ht="47.25" x14ac:dyDescent="0.25">
      <c r="A166" s="7"/>
      <c r="B166" s="13"/>
      <c r="C166" s="13" t="s">
        <v>122</v>
      </c>
      <c r="D166" s="8"/>
      <c r="E166" s="13" t="s">
        <v>171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13" t="s">
        <v>51</v>
      </c>
      <c r="U166" s="8"/>
      <c r="V166" s="9"/>
      <c r="W166" s="9"/>
      <c r="X166" s="9"/>
      <c r="Y166" s="9"/>
      <c r="Z166" s="14" t="s">
        <v>50</v>
      </c>
      <c r="AA166" s="10">
        <v>265.14999999999998</v>
      </c>
      <c r="AB166" s="10">
        <v>0</v>
      </c>
      <c r="AC166" s="10">
        <v>0</v>
      </c>
      <c r="AD166" s="10">
        <v>265.14999999999998</v>
      </c>
      <c r="AE166" s="10">
        <v>0</v>
      </c>
      <c r="AF166" s="10">
        <v>0</v>
      </c>
      <c r="AG166" s="10">
        <v>-116</v>
      </c>
      <c r="AH166" s="10">
        <v>0</v>
      </c>
      <c r="AI166" s="10">
        <v>0</v>
      </c>
      <c r="AJ166" s="10">
        <v>-116</v>
      </c>
      <c r="AK166" s="10">
        <v>0</v>
      </c>
      <c r="AL166" s="10">
        <v>0</v>
      </c>
      <c r="AM166" s="23">
        <v>149.15</v>
      </c>
      <c r="AN166" s="22">
        <v>0</v>
      </c>
      <c r="AO166" s="22">
        <v>0</v>
      </c>
      <c r="AP166" s="22">
        <v>149.15</v>
      </c>
      <c r="AQ166" s="22">
        <v>0</v>
      </c>
      <c r="AR166" s="22">
        <v>0</v>
      </c>
      <c r="AS166" s="22">
        <v>206.1</v>
      </c>
      <c r="AT166" s="22">
        <v>0</v>
      </c>
      <c r="AU166" s="22">
        <v>0</v>
      </c>
      <c r="AV166" s="22">
        <v>206.1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3">
        <v>206.1</v>
      </c>
      <c r="BF166" s="22">
        <v>0</v>
      </c>
      <c r="BG166" s="22">
        <v>0</v>
      </c>
      <c r="BH166" s="22">
        <v>206.1</v>
      </c>
      <c r="BI166" s="22">
        <v>0</v>
      </c>
      <c r="BJ166" s="22">
        <v>0</v>
      </c>
      <c r="BK166" s="22">
        <v>206.1</v>
      </c>
      <c r="BL166" s="22">
        <v>0</v>
      </c>
      <c r="BM166" s="22">
        <v>0</v>
      </c>
      <c r="BN166" s="22">
        <v>206.1</v>
      </c>
      <c r="BO166" s="22">
        <v>0</v>
      </c>
      <c r="BP166" s="22">
        <v>0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3">
        <v>206.1</v>
      </c>
      <c r="BX166" s="10">
        <v>0</v>
      </c>
      <c r="BY166" s="10">
        <v>0</v>
      </c>
      <c r="BZ166" s="10">
        <v>206.1</v>
      </c>
      <c r="CA166" s="10">
        <v>0</v>
      </c>
      <c r="CB166" s="10">
        <v>0</v>
      </c>
      <c r="CC166" s="7"/>
    </row>
    <row r="167" spans="1:81" ht="15.75" x14ac:dyDescent="0.25">
      <c r="A167" s="7"/>
      <c r="B167" s="13"/>
      <c r="C167" s="13" t="s">
        <v>125</v>
      </c>
      <c r="D167" s="8"/>
      <c r="E167" s="13" t="s">
        <v>171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13"/>
      <c r="U167" s="8"/>
      <c r="V167" s="9"/>
      <c r="W167" s="9"/>
      <c r="X167" s="9"/>
      <c r="Y167" s="9"/>
      <c r="Z167" s="14" t="s">
        <v>170</v>
      </c>
      <c r="AA167" s="10">
        <v>3737.35</v>
      </c>
      <c r="AB167" s="10">
        <v>0</v>
      </c>
      <c r="AC167" s="10">
        <v>0</v>
      </c>
      <c r="AD167" s="10">
        <v>3737.35</v>
      </c>
      <c r="AE167" s="10">
        <v>0</v>
      </c>
      <c r="AF167" s="10">
        <v>0</v>
      </c>
      <c r="AG167" s="10">
        <v>-115.71823999999999</v>
      </c>
      <c r="AH167" s="10">
        <v>0</v>
      </c>
      <c r="AI167" s="10">
        <v>0</v>
      </c>
      <c r="AJ167" s="10">
        <v>-115.71823999999999</v>
      </c>
      <c r="AK167" s="10">
        <v>0</v>
      </c>
      <c r="AL167" s="10">
        <v>0</v>
      </c>
      <c r="AM167" s="23">
        <v>3621.6317600000002</v>
      </c>
      <c r="AN167" s="22">
        <v>0</v>
      </c>
      <c r="AO167" s="22">
        <v>0</v>
      </c>
      <c r="AP167" s="22">
        <v>3621.6317600000002</v>
      </c>
      <c r="AQ167" s="22">
        <v>0</v>
      </c>
      <c r="AR167" s="22">
        <v>0</v>
      </c>
      <c r="AS167" s="22">
        <v>4233.99</v>
      </c>
      <c r="AT167" s="22">
        <v>0</v>
      </c>
      <c r="AU167" s="22">
        <v>0</v>
      </c>
      <c r="AV167" s="22">
        <v>4233.99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3">
        <v>4233.99</v>
      </c>
      <c r="BF167" s="22">
        <v>0</v>
      </c>
      <c r="BG167" s="22">
        <v>0</v>
      </c>
      <c r="BH167" s="22">
        <v>4233.99</v>
      </c>
      <c r="BI167" s="22">
        <v>0</v>
      </c>
      <c r="BJ167" s="22">
        <v>0</v>
      </c>
      <c r="BK167" s="22">
        <v>5133.99</v>
      </c>
      <c r="BL167" s="22">
        <v>0</v>
      </c>
      <c r="BM167" s="22">
        <v>0</v>
      </c>
      <c r="BN167" s="22">
        <v>5133.99</v>
      </c>
      <c r="BO167" s="22">
        <v>0</v>
      </c>
      <c r="BP167" s="22">
        <v>0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3">
        <v>5133.99</v>
      </c>
      <c r="BX167" s="10">
        <v>0</v>
      </c>
      <c r="BY167" s="10">
        <v>0</v>
      </c>
      <c r="BZ167" s="10">
        <v>5133.99</v>
      </c>
      <c r="CA167" s="10">
        <v>0</v>
      </c>
      <c r="CB167" s="10">
        <v>0</v>
      </c>
      <c r="CC167" s="7"/>
    </row>
    <row r="168" spans="1:81" ht="47.25" x14ac:dyDescent="0.25">
      <c r="A168" s="7"/>
      <c r="B168" s="13"/>
      <c r="C168" s="13" t="s">
        <v>125</v>
      </c>
      <c r="D168" s="8"/>
      <c r="E168" s="13" t="s">
        <v>171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13" t="s">
        <v>51</v>
      </c>
      <c r="U168" s="8"/>
      <c r="V168" s="9"/>
      <c r="W168" s="9"/>
      <c r="X168" s="9"/>
      <c r="Y168" s="9"/>
      <c r="Z168" s="14" t="s">
        <v>50</v>
      </c>
      <c r="AA168" s="10">
        <v>3737.35</v>
      </c>
      <c r="AB168" s="10">
        <v>0</v>
      </c>
      <c r="AC168" s="10">
        <v>0</v>
      </c>
      <c r="AD168" s="10">
        <v>3737.35</v>
      </c>
      <c r="AE168" s="10">
        <v>0</v>
      </c>
      <c r="AF168" s="10">
        <v>0</v>
      </c>
      <c r="AG168" s="10">
        <v>-115.71823999999999</v>
      </c>
      <c r="AH168" s="10">
        <v>0</v>
      </c>
      <c r="AI168" s="10">
        <v>0</v>
      </c>
      <c r="AJ168" s="10">
        <v>-115.71823999999999</v>
      </c>
      <c r="AK168" s="10">
        <v>0</v>
      </c>
      <c r="AL168" s="10">
        <v>0</v>
      </c>
      <c r="AM168" s="23">
        <v>3621.6317600000002</v>
      </c>
      <c r="AN168" s="22">
        <v>0</v>
      </c>
      <c r="AO168" s="22">
        <v>0</v>
      </c>
      <c r="AP168" s="22">
        <v>3621.6317600000002</v>
      </c>
      <c r="AQ168" s="22">
        <v>0</v>
      </c>
      <c r="AR168" s="22">
        <v>0</v>
      </c>
      <c r="AS168" s="22">
        <v>4233.99</v>
      </c>
      <c r="AT168" s="22">
        <v>0</v>
      </c>
      <c r="AU168" s="22">
        <v>0</v>
      </c>
      <c r="AV168" s="22">
        <v>4233.99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3">
        <v>4233.99</v>
      </c>
      <c r="BF168" s="22">
        <v>0</v>
      </c>
      <c r="BG168" s="22">
        <v>0</v>
      </c>
      <c r="BH168" s="22">
        <v>4233.99</v>
      </c>
      <c r="BI168" s="22">
        <v>0</v>
      </c>
      <c r="BJ168" s="22">
        <v>0</v>
      </c>
      <c r="BK168" s="22">
        <v>5133.99</v>
      </c>
      <c r="BL168" s="22">
        <v>0</v>
      </c>
      <c r="BM168" s="22">
        <v>0</v>
      </c>
      <c r="BN168" s="22">
        <v>5133.99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3">
        <v>5133.99</v>
      </c>
      <c r="BX168" s="10">
        <v>0</v>
      </c>
      <c r="BY168" s="10">
        <v>0</v>
      </c>
      <c r="BZ168" s="10">
        <v>5133.99</v>
      </c>
      <c r="CA168" s="10">
        <v>0</v>
      </c>
      <c r="CB168" s="10">
        <v>0</v>
      </c>
      <c r="CC168" s="7"/>
    </row>
    <row r="169" spans="1:81" ht="94.5" x14ac:dyDescent="0.25">
      <c r="A169" s="7"/>
      <c r="B169" s="13"/>
      <c r="C169" s="13" t="s">
        <v>125</v>
      </c>
      <c r="D169" s="8"/>
      <c r="E169" s="13" t="s">
        <v>200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13"/>
      <c r="U169" s="8"/>
      <c r="V169" s="9"/>
      <c r="W169" s="9"/>
      <c r="X169" s="9"/>
      <c r="Y169" s="9"/>
      <c r="Z169" s="14" t="s">
        <v>199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114.35642</v>
      </c>
      <c r="AH169" s="10">
        <v>0</v>
      </c>
      <c r="AI169" s="10">
        <v>0</v>
      </c>
      <c r="AJ169" s="10">
        <v>114.35642</v>
      </c>
      <c r="AK169" s="10">
        <v>0</v>
      </c>
      <c r="AL169" s="10">
        <v>0</v>
      </c>
      <c r="AM169" s="23">
        <v>114.35642</v>
      </c>
      <c r="AN169" s="22">
        <v>0</v>
      </c>
      <c r="AO169" s="22">
        <v>0</v>
      </c>
      <c r="AP169" s="22">
        <v>114.35642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22">
        <v>0</v>
      </c>
      <c r="BE169" s="23">
        <v>0</v>
      </c>
      <c r="BF169" s="22">
        <v>0</v>
      </c>
      <c r="BG169" s="22">
        <v>0</v>
      </c>
      <c r="BH169" s="22">
        <v>0</v>
      </c>
      <c r="BI169" s="22">
        <v>0</v>
      </c>
      <c r="BJ169" s="22">
        <v>0</v>
      </c>
      <c r="BK169" s="22">
        <v>0</v>
      </c>
      <c r="BL169" s="22">
        <v>0</v>
      </c>
      <c r="BM169" s="22">
        <v>0</v>
      </c>
      <c r="BN169" s="22">
        <v>0</v>
      </c>
      <c r="BO169" s="22">
        <v>0</v>
      </c>
      <c r="BP169" s="22">
        <v>0</v>
      </c>
      <c r="BQ169" s="22">
        <v>0</v>
      </c>
      <c r="BR169" s="22">
        <v>0</v>
      </c>
      <c r="BS169" s="22">
        <v>0</v>
      </c>
      <c r="BT169" s="22">
        <v>0</v>
      </c>
      <c r="BU169" s="22">
        <v>0</v>
      </c>
      <c r="BV169" s="22">
        <v>0</v>
      </c>
      <c r="BW169" s="23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7"/>
    </row>
    <row r="170" spans="1:81" ht="15.75" x14ac:dyDescent="0.25">
      <c r="A170" s="7"/>
      <c r="B170" s="13"/>
      <c r="C170" s="13" t="s">
        <v>125</v>
      </c>
      <c r="D170" s="8"/>
      <c r="E170" s="13" t="s">
        <v>200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13" t="s">
        <v>81</v>
      </c>
      <c r="U170" s="8"/>
      <c r="V170" s="9"/>
      <c r="W170" s="9"/>
      <c r="X170" s="9"/>
      <c r="Y170" s="9"/>
      <c r="Z170" s="14" t="s">
        <v>80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114.35642</v>
      </c>
      <c r="AH170" s="10">
        <v>0</v>
      </c>
      <c r="AI170" s="10">
        <v>0</v>
      </c>
      <c r="AJ170" s="10">
        <v>114.35642</v>
      </c>
      <c r="AK170" s="10">
        <v>0</v>
      </c>
      <c r="AL170" s="10">
        <v>0</v>
      </c>
      <c r="AM170" s="23">
        <v>114.35642</v>
      </c>
      <c r="AN170" s="22">
        <v>0</v>
      </c>
      <c r="AO170" s="22">
        <v>0</v>
      </c>
      <c r="AP170" s="22">
        <v>114.35642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3">
        <v>0</v>
      </c>
      <c r="BF170" s="22">
        <v>0</v>
      </c>
      <c r="BG170" s="22">
        <v>0</v>
      </c>
      <c r="BH170" s="22">
        <v>0</v>
      </c>
      <c r="BI170" s="22">
        <v>0</v>
      </c>
      <c r="BJ170" s="22">
        <v>0</v>
      </c>
      <c r="BK170" s="22">
        <v>0</v>
      </c>
      <c r="BL170" s="22">
        <v>0</v>
      </c>
      <c r="BM170" s="22">
        <v>0</v>
      </c>
      <c r="BN170" s="22">
        <v>0</v>
      </c>
      <c r="BO170" s="22">
        <v>0</v>
      </c>
      <c r="BP170" s="22">
        <v>0</v>
      </c>
      <c r="BQ170" s="22">
        <v>0</v>
      </c>
      <c r="BR170" s="22">
        <v>0</v>
      </c>
      <c r="BS170" s="22">
        <v>0</v>
      </c>
      <c r="BT170" s="22">
        <v>0</v>
      </c>
      <c r="BU170" s="22">
        <v>0</v>
      </c>
      <c r="BV170" s="22">
        <v>0</v>
      </c>
      <c r="BW170" s="23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7"/>
    </row>
    <row r="171" spans="1:81" ht="31.5" x14ac:dyDescent="0.25">
      <c r="A171" s="7"/>
      <c r="B171" s="13"/>
      <c r="C171" s="13" t="s">
        <v>201</v>
      </c>
      <c r="D171" s="8"/>
      <c r="E171" s="13" t="s">
        <v>203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13"/>
      <c r="U171" s="8"/>
      <c r="V171" s="9"/>
      <c r="W171" s="9"/>
      <c r="X171" s="9"/>
      <c r="Y171" s="9"/>
      <c r="Z171" s="14" t="s">
        <v>202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103</v>
      </c>
      <c r="AH171" s="10">
        <v>0</v>
      </c>
      <c r="AI171" s="10">
        <v>0</v>
      </c>
      <c r="AJ171" s="10">
        <v>103</v>
      </c>
      <c r="AK171" s="10">
        <v>0</v>
      </c>
      <c r="AL171" s="10">
        <v>0</v>
      </c>
      <c r="AM171" s="23">
        <v>103</v>
      </c>
      <c r="AN171" s="22">
        <v>0</v>
      </c>
      <c r="AO171" s="22">
        <v>0</v>
      </c>
      <c r="AP171" s="22">
        <v>103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3">
        <v>0</v>
      </c>
      <c r="BF171" s="22">
        <v>0</v>
      </c>
      <c r="BG171" s="22">
        <v>0</v>
      </c>
      <c r="BH171" s="22">
        <v>0</v>
      </c>
      <c r="BI171" s="22">
        <v>0</v>
      </c>
      <c r="BJ171" s="22">
        <v>0</v>
      </c>
      <c r="BK171" s="22">
        <v>0</v>
      </c>
      <c r="BL171" s="22">
        <v>0</v>
      </c>
      <c r="BM171" s="22">
        <v>0</v>
      </c>
      <c r="BN171" s="22">
        <v>0</v>
      </c>
      <c r="BO171" s="22">
        <v>0</v>
      </c>
      <c r="BP171" s="22">
        <v>0</v>
      </c>
      <c r="BQ171" s="22">
        <v>0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3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7"/>
    </row>
    <row r="172" spans="1:81" ht="47.25" x14ac:dyDescent="0.25">
      <c r="A172" s="7"/>
      <c r="B172" s="13"/>
      <c r="C172" s="13" t="s">
        <v>201</v>
      </c>
      <c r="D172" s="8"/>
      <c r="E172" s="13" t="s">
        <v>203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13" t="s">
        <v>165</v>
      </c>
      <c r="U172" s="8"/>
      <c r="V172" s="9"/>
      <c r="W172" s="9"/>
      <c r="X172" s="9"/>
      <c r="Y172" s="9"/>
      <c r="Z172" s="14" t="s">
        <v>164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103</v>
      </c>
      <c r="AH172" s="10">
        <v>0</v>
      </c>
      <c r="AI172" s="10">
        <v>0</v>
      </c>
      <c r="AJ172" s="10">
        <v>103</v>
      </c>
      <c r="AK172" s="10">
        <v>0</v>
      </c>
      <c r="AL172" s="10">
        <v>0</v>
      </c>
      <c r="AM172" s="23">
        <v>103</v>
      </c>
      <c r="AN172" s="22">
        <v>0</v>
      </c>
      <c r="AO172" s="22">
        <v>0</v>
      </c>
      <c r="AP172" s="22">
        <v>103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3">
        <v>0</v>
      </c>
      <c r="BF172" s="22">
        <v>0</v>
      </c>
      <c r="BG172" s="22">
        <v>0</v>
      </c>
      <c r="BH172" s="22">
        <v>0</v>
      </c>
      <c r="BI172" s="22">
        <v>0</v>
      </c>
      <c r="BJ172" s="22">
        <v>0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22">
        <v>0</v>
      </c>
      <c r="BQ172" s="22">
        <v>0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3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7"/>
    </row>
    <row r="173" spans="1:81" ht="141.75" x14ac:dyDescent="0.25">
      <c r="A173" s="7"/>
      <c r="B173" s="13"/>
      <c r="C173" s="13" t="s">
        <v>154</v>
      </c>
      <c r="D173" s="8"/>
      <c r="E173" s="13" t="s">
        <v>205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13"/>
      <c r="U173" s="8"/>
      <c r="V173" s="9"/>
      <c r="W173" s="9"/>
      <c r="X173" s="9"/>
      <c r="Y173" s="9"/>
      <c r="Z173" s="15" t="s">
        <v>204</v>
      </c>
      <c r="AA173" s="10">
        <v>8282.7000000000007</v>
      </c>
      <c r="AB173" s="10">
        <v>0</v>
      </c>
      <c r="AC173" s="10">
        <v>8282.7000000000007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23">
        <v>8282.7000000000007</v>
      </c>
      <c r="AN173" s="22">
        <v>0</v>
      </c>
      <c r="AO173" s="22">
        <v>8282.7000000000007</v>
      </c>
      <c r="AP173" s="22">
        <v>0</v>
      </c>
      <c r="AQ173" s="22">
        <v>0</v>
      </c>
      <c r="AR173" s="22">
        <v>0</v>
      </c>
      <c r="AS173" s="22">
        <v>8282.7000000000007</v>
      </c>
      <c r="AT173" s="22">
        <v>0</v>
      </c>
      <c r="AU173" s="22">
        <v>8282.7000000000007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3">
        <v>8282.7000000000007</v>
      </c>
      <c r="BF173" s="22">
        <v>0</v>
      </c>
      <c r="BG173" s="22">
        <v>8282.7000000000007</v>
      </c>
      <c r="BH173" s="22">
        <v>0</v>
      </c>
      <c r="BI173" s="22">
        <v>0</v>
      </c>
      <c r="BJ173" s="22">
        <v>0</v>
      </c>
      <c r="BK173" s="22">
        <v>8282.7000000000007</v>
      </c>
      <c r="BL173" s="22">
        <v>0</v>
      </c>
      <c r="BM173" s="22">
        <v>8282.7000000000007</v>
      </c>
      <c r="BN173" s="22">
        <v>0</v>
      </c>
      <c r="BO173" s="22">
        <v>0</v>
      </c>
      <c r="BP173" s="22">
        <v>0</v>
      </c>
      <c r="BQ173" s="22">
        <v>0</v>
      </c>
      <c r="BR173" s="22">
        <v>0</v>
      </c>
      <c r="BS173" s="22">
        <v>0</v>
      </c>
      <c r="BT173" s="22">
        <v>0</v>
      </c>
      <c r="BU173" s="22">
        <v>0</v>
      </c>
      <c r="BV173" s="22">
        <v>0</v>
      </c>
      <c r="BW173" s="23">
        <v>8282.7000000000007</v>
      </c>
      <c r="BX173" s="10">
        <v>0</v>
      </c>
      <c r="BY173" s="10">
        <v>8282.7000000000007</v>
      </c>
      <c r="BZ173" s="10">
        <v>0</v>
      </c>
      <c r="CA173" s="10">
        <v>0</v>
      </c>
      <c r="CB173" s="10">
        <v>0</v>
      </c>
      <c r="CC173" s="7"/>
    </row>
    <row r="174" spans="1:81" ht="47.25" x14ac:dyDescent="0.25">
      <c r="A174" s="7"/>
      <c r="B174" s="13"/>
      <c r="C174" s="13" t="s">
        <v>154</v>
      </c>
      <c r="D174" s="8"/>
      <c r="E174" s="13" t="s">
        <v>205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13" t="s">
        <v>129</v>
      </c>
      <c r="U174" s="8"/>
      <c r="V174" s="9"/>
      <c r="W174" s="9"/>
      <c r="X174" s="9"/>
      <c r="Y174" s="9"/>
      <c r="Z174" s="14" t="s">
        <v>128</v>
      </c>
      <c r="AA174" s="10">
        <v>8282.7000000000007</v>
      </c>
      <c r="AB174" s="10">
        <v>0</v>
      </c>
      <c r="AC174" s="10">
        <v>8282.7000000000007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23">
        <v>8282.7000000000007</v>
      </c>
      <c r="AN174" s="22">
        <v>0</v>
      </c>
      <c r="AO174" s="22">
        <v>8282.7000000000007</v>
      </c>
      <c r="AP174" s="22">
        <v>0</v>
      </c>
      <c r="AQ174" s="22">
        <v>0</v>
      </c>
      <c r="AR174" s="22">
        <v>0</v>
      </c>
      <c r="AS174" s="22">
        <v>8282.7000000000007</v>
      </c>
      <c r="AT174" s="22">
        <v>0</v>
      </c>
      <c r="AU174" s="22">
        <v>8282.7000000000007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3">
        <v>8282.7000000000007</v>
      </c>
      <c r="BF174" s="22">
        <v>0</v>
      </c>
      <c r="BG174" s="22">
        <v>8282.7000000000007</v>
      </c>
      <c r="BH174" s="22">
        <v>0</v>
      </c>
      <c r="BI174" s="22">
        <v>0</v>
      </c>
      <c r="BJ174" s="22">
        <v>0</v>
      </c>
      <c r="BK174" s="22">
        <v>8282.7000000000007</v>
      </c>
      <c r="BL174" s="22">
        <v>0</v>
      </c>
      <c r="BM174" s="22">
        <v>8282.7000000000007</v>
      </c>
      <c r="BN174" s="22">
        <v>0</v>
      </c>
      <c r="BO174" s="22">
        <v>0</v>
      </c>
      <c r="BP174" s="22">
        <v>0</v>
      </c>
      <c r="BQ174" s="22">
        <v>0</v>
      </c>
      <c r="BR174" s="22">
        <v>0</v>
      </c>
      <c r="BS174" s="22">
        <v>0</v>
      </c>
      <c r="BT174" s="22">
        <v>0</v>
      </c>
      <c r="BU174" s="22">
        <v>0</v>
      </c>
      <c r="BV174" s="22">
        <v>0</v>
      </c>
      <c r="BW174" s="23">
        <v>8282.7000000000007</v>
      </c>
      <c r="BX174" s="10">
        <v>0</v>
      </c>
      <c r="BY174" s="10">
        <v>8282.7000000000007</v>
      </c>
      <c r="BZ174" s="10">
        <v>0</v>
      </c>
      <c r="CA174" s="10">
        <v>0</v>
      </c>
      <c r="CB174" s="10">
        <v>0</v>
      </c>
      <c r="CC174" s="7"/>
    </row>
    <row r="175" spans="1:81" ht="63" x14ac:dyDescent="0.25">
      <c r="A175" s="7"/>
      <c r="B175" s="11" t="s">
        <v>206</v>
      </c>
      <c r="C175" s="11"/>
      <c r="D175" s="8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11"/>
      <c r="U175" s="8"/>
      <c r="V175" s="9"/>
      <c r="W175" s="9"/>
      <c r="X175" s="9"/>
      <c r="Y175" s="9"/>
      <c r="Z175" s="12" t="s">
        <v>207</v>
      </c>
      <c r="AA175" s="10">
        <v>320442.50867000001</v>
      </c>
      <c r="AB175" s="10">
        <v>16366.273999999999</v>
      </c>
      <c r="AC175" s="10">
        <v>236326.57399999999</v>
      </c>
      <c r="AD175" s="10">
        <v>67749.660669999997</v>
      </c>
      <c r="AE175" s="10">
        <v>0</v>
      </c>
      <c r="AF175" s="10">
        <v>0</v>
      </c>
      <c r="AG175" s="10">
        <v>6059.223</v>
      </c>
      <c r="AH175" s="10">
        <v>0</v>
      </c>
      <c r="AI175" s="10">
        <v>0</v>
      </c>
      <c r="AJ175" s="10">
        <v>6059.223</v>
      </c>
      <c r="AK175" s="10">
        <v>0</v>
      </c>
      <c r="AL175" s="10">
        <v>0</v>
      </c>
      <c r="AM175" s="21">
        <v>326501.73167000001</v>
      </c>
      <c r="AN175" s="22">
        <v>16366.273999999999</v>
      </c>
      <c r="AO175" s="22">
        <v>236326.57399999999</v>
      </c>
      <c r="AP175" s="22">
        <v>73808.883669999996</v>
      </c>
      <c r="AQ175" s="22">
        <v>0</v>
      </c>
      <c r="AR175" s="22">
        <v>0</v>
      </c>
      <c r="AS175" s="22">
        <v>302137.26</v>
      </c>
      <c r="AT175" s="22">
        <v>15982.637000000001</v>
      </c>
      <c r="AU175" s="22">
        <v>233437.41899999999</v>
      </c>
      <c r="AV175" s="22">
        <v>52717.203999999998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1">
        <v>302137.26</v>
      </c>
      <c r="BF175" s="22">
        <v>15982.637000000001</v>
      </c>
      <c r="BG175" s="22">
        <v>233437.41899999999</v>
      </c>
      <c r="BH175" s="22">
        <v>52717.203999999998</v>
      </c>
      <c r="BI175" s="22">
        <v>0</v>
      </c>
      <c r="BJ175" s="22">
        <v>0</v>
      </c>
      <c r="BK175" s="22">
        <v>318720.98499999999</v>
      </c>
      <c r="BL175" s="22">
        <v>16146.27</v>
      </c>
      <c r="BM175" s="22">
        <v>233771.842</v>
      </c>
      <c r="BN175" s="22">
        <v>68802.873000000007</v>
      </c>
      <c r="BO175" s="22">
        <v>0</v>
      </c>
      <c r="BP175" s="22">
        <v>0</v>
      </c>
      <c r="BQ175" s="22">
        <v>0</v>
      </c>
      <c r="BR175" s="22">
        <v>0</v>
      </c>
      <c r="BS175" s="22">
        <v>0</v>
      </c>
      <c r="BT175" s="22">
        <v>0</v>
      </c>
      <c r="BU175" s="22">
        <v>0</v>
      </c>
      <c r="BV175" s="22">
        <v>0</v>
      </c>
      <c r="BW175" s="21">
        <v>318720.98499999999</v>
      </c>
      <c r="BX175" s="10">
        <v>16146.27</v>
      </c>
      <c r="BY175" s="10">
        <v>233771.842</v>
      </c>
      <c r="BZ175" s="10">
        <v>68802.873000000007</v>
      </c>
      <c r="CA175" s="10">
        <v>0</v>
      </c>
      <c r="CB175" s="10">
        <v>0</v>
      </c>
      <c r="CC175" s="7"/>
    </row>
    <row r="176" spans="1:81" ht="31.5" x14ac:dyDescent="0.25">
      <c r="A176" s="7"/>
      <c r="B176" s="13"/>
      <c r="C176" s="13" t="s">
        <v>139</v>
      </c>
      <c r="D176" s="8"/>
      <c r="E176" s="13" t="s">
        <v>209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13"/>
      <c r="U176" s="8"/>
      <c r="V176" s="9"/>
      <c r="W176" s="9"/>
      <c r="X176" s="9"/>
      <c r="Y176" s="9"/>
      <c r="Z176" s="14" t="s">
        <v>208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587</v>
      </c>
      <c r="AH176" s="10">
        <v>0</v>
      </c>
      <c r="AI176" s="10">
        <v>528.29999999999995</v>
      </c>
      <c r="AJ176" s="10">
        <v>58.7</v>
      </c>
      <c r="AK176" s="10">
        <v>0</v>
      </c>
      <c r="AL176" s="10">
        <v>0</v>
      </c>
      <c r="AM176" s="23">
        <v>587</v>
      </c>
      <c r="AN176" s="22">
        <v>0</v>
      </c>
      <c r="AO176" s="22">
        <v>528.29999999999995</v>
      </c>
      <c r="AP176" s="22">
        <v>58.7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3">
        <v>0</v>
      </c>
      <c r="BF176" s="22">
        <v>0</v>
      </c>
      <c r="BG176" s="22">
        <v>0</v>
      </c>
      <c r="BH176" s="22">
        <v>0</v>
      </c>
      <c r="BI176" s="22">
        <v>0</v>
      </c>
      <c r="BJ176" s="22">
        <v>0</v>
      </c>
      <c r="BK176" s="22">
        <v>0</v>
      </c>
      <c r="BL176" s="22">
        <v>0</v>
      </c>
      <c r="BM176" s="22">
        <v>0</v>
      </c>
      <c r="BN176" s="22">
        <v>0</v>
      </c>
      <c r="BO176" s="22">
        <v>0</v>
      </c>
      <c r="BP176" s="22">
        <v>0</v>
      </c>
      <c r="BQ176" s="22"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0</v>
      </c>
      <c r="BW176" s="23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7"/>
    </row>
    <row r="177" spans="1:81" ht="47.25" x14ac:dyDescent="0.25">
      <c r="A177" s="7"/>
      <c r="B177" s="13"/>
      <c r="C177" s="13" t="s">
        <v>139</v>
      </c>
      <c r="D177" s="8"/>
      <c r="E177" s="13" t="s">
        <v>209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13" t="s">
        <v>165</v>
      </c>
      <c r="U177" s="8"/>
      <c r="V177" s="9"/>
      <c r="W177" s="9"/>
      <c r="X177" s="9"/>
      <c r="Y177" s="9"/>
      <c r="Z177" s="14" t="s">
        <v>164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587</v>
      </c>
      <c r="AH177" s="10">
        <v>0</v>
      </c>
      <c r="AI177" s="10">
        <v>528.29999999999995</v>
      </c>
      <c r="AJ177" s="10">
        <v>58.7</v>
      </c>
      <c r="AK177" s="10">
        <v>0</v>
      </c>
      <c r="AL177" s="10">
        <v>0</v>
      </c>
      <c r="AM177" s="23">
        <v>587</v>
      </c>
      <c r="AN177" s="22">
        <v>0</v>
      </c>
      <c r="AO177" s="22">
        <v>528.29999999999995</v>
      </c>
      <c r="AP177" s="22">
        <v>58.7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3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0</v>
      </c>
      <c r="BK177" s="22">
        <v>0</v>
      </c>
      <c r="BL177" s="22">
        <v>0</v>
      </c>
      <c r="BM177" s="22">
        <v>0</v>
      </c>
      <c r="BN177" s="22">
        <v>0</v>
      </c>
      <c r="BO177" s="22">
        <v>0</v>
      </c>
      <c r="BP177" s="22">
        <v>0</v>
      </c>
      <c r="BQ177" s="22">
        <v>0</v>
      </c>
      <c r="BR177" s="22">
        <v>0</v>
      </c>
      <c r="BS177" s="22">
        <v>0</v>
      </c>
      <c r="BT177" s="22">
        <v>0</v>
      </c>
      <c r="BU177" s="22">
        <v>0</v>
      </c>
      <c r="BV177" s="22">
        <v>0</v>
      </c>
      <c r="BW177" s="23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7"/>
    </row>
    <row r="178" spans="1:81" ht="31.5" x14ac:dyDescent="0.25">
      <c r="A178" s="7"/>
      <c r="B178" s="13"/>
      <c r="C178" s="13" t="s">
        <v>201</v>
      </c>
      <c r="D178" s="8"/>
      <c r="E178" s="13" t="s">
        <v>203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13"/>
      <c r="U178" s="8"/>
      <c r="V178" s="9"/>
      <c r="W178" s="9"/>
      <c r="X178" s="9"/>
      <c r="Y178" s="9"/>
      <c r="Z178" s="14" t="s">
        <v>202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51.5</v>
      </c>
      <c r="AH178" s="10">
        <v>0</v>
      </c>
      <c r="AI178" s="10">
        <v>0</v>
      </c>
      <c r="AJ178" s="10">
        <v>51.5</v>
      </c>
      <c r="AK178" s="10">
        <v>0</v>
      </c>
      <c r="AL178" s="10">
        <v>0</v>
      </c>
      <c r="AM178" s="23">
        <v>51.5</v>
      </c>
      <c r="AN178" s="22">
        <v>0</v>
      </c>
      <c r="AO178" s="22">
        <v>0</v>
      </c>
      <c r="AP178" s="22">
        <v>51.5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3">
        <v>0</v>
      </c>
      <c r="BF178" s="22">
        <v>0</v>
      </c>
      <c r="BG178" s="22">
        <v>0</v>
      </c>
      <c r="BH178" s="22">
        <v>0</v>
      </c>
      <c r="BI178" s="22">
        <v>0</v>
      </c>
      <c r="BJ178" s="22">
        <v>0</v>
      </c>
      <c r="BK178" s="22">
        <v>0</v>
      </c>
      <c r="BL178" s="22">
        <v>0</v>
      </c>
      <c r="BM178" s="22">
        <v>0</v>
      </c>
      <c r="BN178" s="22">
        <v>0</v>
      </c>
      <c r="BO178" s="22">
        <v>0</v>
      </c>
      <c r="BP178" s="22">
        <v>0</v>
      </c>
      <c r="BQ178" s="22"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0</v>
      </c>
      <c r="BW178" s="23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7"/>
    </row>
    <row r="179" spans="1:81" ht="47.25" x14ac:dyDescent="0.25">
      <c r="A179" s="7"/>
      <c r="B179" s="13"/>
      <c r="C179" s="13" t="s">
        <v>201</v>
      </c>
      <c r="D179" s="8"/>
      <c r="E179" s="13" t="s">
        <v>203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13" t="s">
        <v>165</v>
      </c>
      <c r="U179" s="8"/>
      <c r="V179" s="9"/>
      <c r="W179" s="9"/>
      <c r="X179" s="9"/>
      <c r="Y179" s="9"/>
      <c r="Z179" s="14" t="s">
        <v>164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51.5</v>
      </c>
      <c r="AH179" s="10">
        <v>0</v>
      </c>
      <c r="AI179" s="10">
        <v>0</v>
      </c>
      <c r="AJ179" s="10">
        <v>51.5</v>
      </c>
      <c r="AK179" s="10">
        <v>0</v>
      </c>
      <c r="AL179" s="10">
        <v>0</v>
      </c>
      <c r="AM179" s="23">
        <v>51.5</v>
      </c>
      <c r="AN179" s="22">
        <v>0</v>
      </c>
      <c r="AO179" s="22">
        <v>0</v>
      </c>
      <c r="AP179" s="22">
        <v>51.5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3">
        <v>0</v>
      </c>
      <c r="BF179" s="22">
        <v>0</v>
      </c>
      <c r="BG179" s="22">
        <v>0</v>
      </c>
      <c r="BH179" s="22">
        <v>0</v>
      </c>
      <c r="BI179" s="22">
        <v>0</v>
      </c>
      <c r="BJ179" s="22">
        <v>0</v>
      </c>
      <c r="BK179" s="22">
        <v>0</v>
      </c>
      <c r="BL179" s="22">
        <v>0</v>
      </c>
      <c r="BM179" s="22">
        <v>0</v>
      </c>
      <c r="BN179" s="22">
        <v>0</v>
      </c>
      <c r="BO179" s="22">
        <v>0</v>
      </c>
      <c r="BP179" s="22">
        <v>0</v>
      </c>
      <c r="BQ179" s="22">
        <v>0</v>
      </c>
      <c r="BR179" s="22">
        <v>0</v>
      </c>
      <c r="BS179" s="22">
        <v>0</v>
      </c>
      <c r="BT179" s="22">
        <v>0</v>
      </c>
      <c r="BU179" s="22">
        <v>0</v>
      </c>
      <c r="BV179" s="22">
        <v>0</v>
      </c>
      <c r="BW179" s="23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7"/>
    </row>
    <row r="180" spans="1:81" ht="47.25" x14ac:dyDescent="0.25">
      <c r="A180" s="7"/>
      <c r="B180" s="13"/>
      <c r="C180" s="13" t="s">
        <v>210</v>
      </c>
      <c r="D180" s="8"/>
      <c r="E180" s="13" t="s">
        <v>212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13"/>
      <c r="U180" s="8"/>
      <c r="V180" s="9"/>
      <c r="W180" s="9"/>
      <c r="X180" s="9"/>
      <c r="Y180" s="9"/>
      <c r="Z180" s="14" t="s">
        <v>211</v>
      </c>
      <c r="AA180" s="10">
        <v>24688.625</v>
      </c>
      <c r="AB180" s="10">
        <v>0</v>
      </c>
      <c r="AC180" s="10">
        <v>24688.625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23">
        <v>24688.625</v>
      </c>
      <c r="AN180" s="22">
        <v>0</v>
      </c>
      <c r="AO180" s="22">
        <v>24688.625</v>
      </c>
      <c r="AP180" s="22">
        <v>0</v>
      </c>
      <c r="AQ180" s="22">
        <v>0</v>
      </c>
      <c r="AR180" s="22">
        <v>0</v>
      </c>
      <c r="AS180" s="22">
        <v>25311.424999999999</v>
      </c>
      <c r="AT180" s="22">
        <v>0</v>
      </c>
      <c r="AU180" s="22">
        <v>25311.424999999999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3">
        <v>25311.424999999999</v>
      </c>
      <c r="BF180" s="22">
        <v>0</v>
      </c>
      <c r="BG180" s="22">
        <v>25311.424999999999</v>
      </c>
      <c r="BH180" s="22">
        <v>0</v>
      </c>
      <c r="BI180" s="22">
        <v>0</v>
      </c>
      <c r="BJ180" s="22">
        <v>0</v>
      </c>
      <c r="BK180" s="22">
        <v>25311.424999999999</v>
      </c>
      <c r="BL180" s="22">
        <v>0</v>
      </c>
      <c r="BM180" s="22">
        <v>25311.424999999999</v>
      </c>
      <c r="BN180" s="22">
        <v>0</v>
      </c>
      <c r="BO180" s="22">
        <v>0</v>
      </c>
      <c r="BP180" s="22">
        <v>0</v>
      </c>
      <c r="BQ180" s="22">
        <v>0</v>
      </c>
      <c r="BR180" s="22">
        <v>0</v>
      </c>
      <c r="BS180" s="22">
        <v>0</v>
      </c>
      <c r="BT180" s="22">
        <v>0</v>
      </c>
      <c r="BU180" s="22">
        <v>0</v>
      </c>
      <c r="BV180" s="22">
        <v>0</v>
      </c>
      <c r="BW180" s="23">
        <v>25311.424999999999</v>
      </c>
      <c r="BX180" s="10">
        <v>0</v>
      </c>
      <c r="BY180" s="10">
        <v>25311.424999999999</v>
      </c>
      <c r="BZ180" s="10">
        <v>0</v>
      </c>
      <c r="CA180" s="10">
        <v>0</v>
      </c>
      <c r="CB180" s="10">
        <v>0</v>
      </c>
      <c r="CC180" s="7"/>
    </row>
    <row r="181" spans="1:81" ht="47.25" x14ac:dyDescent="0.25">
      <c r="A181" s="7"/>
      <c r="B181" s="13"/>
      <c r="C181" s="13" t="s">
        <v>210</v>
      </c>
      <c r="D181" s="8"/>
      <c r="E181" s="13" t="s">
        <v>212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13" t="s">
        <v>165</v>
      </c>
      <c r="U181" s="8"/>
      <c r="V181" s="9"/>
      <c r="W181" s="9"/>
      <c r="X181" s="9"/>
      <c r="Y181" s="9"/>
      <c r="Z181" s="14" t="s">
        <v>164</v>
      </c>
      <c r="AA181" s="10">
        <v>24688.625</v>
      </c>
      <c r="AB181" s="10">
        <v>0</v>
      </c>
      <c r="AC181" s="10">
        <v>24688.625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23">
        <v>24688.625</v>
      </c>
      <c r="AN181" s="22">
        <v>0</v>
      </c>
      <c r="AO181" s="22">
        <v>24688.625</v>
      </c>
      <c r="AP181" s="22">
        <v>0</v>
      </c>
      <c r="AQ181" s="22">
        <v>0</v>
      </c>
      <c r="AR181" s="22">
        <v>0</v>
      </c>
      <c r="AS181" s="22">
        <v>24688.625</v>
      </c>
      <c r="AT181" s="22">
        <v>0</v>
      </c>
      <c r="AU181" s="22">
        <v>24688.625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3">
        <v>24688.625</v>
      </c>
      <c r="BF181" s="22">
        <v>0</v>
      </c>
      <c r="BG181" s="22">
        <v>24688.625</v>
      </c>
      <c r="BH181" s="22">
        <v>0</v>
      </c>
      <c r="BI181" s="22">
        <v>0</v>
      </c>
      <c r="BJ181" s="22">
        <v>0</v>
      </c>
      <c r="BK181" s="22">
        <v>24688.625</v>
      </c>
      <c r="BL181" s="22">
        <v>0</v>
      </c>
      <c r="BM181" s="22">
        <v>24688.625</v>
      </c>
      <c r="BN181" s="22">
        <v>0</v>
      </c>
      <c r="BO181" s="22">
        <v>0</v>
      </c>
      <c r="BP181" s="22">
        <v>0</v>
      </c>
      <c r="BQ181" s="22">
        <v>0</v>
      </c>
      <c r="BR181" s="22">
        <v>0</v>
      </c>
      <c r="BS181" s="22">
        <v>0</v>
      </c>
      <c r="BT181" s="22">
        <v>0</v>
      </c>
      <c r="BU181" s="22">
        <v>0</v>
      </c>
      <c r="BV181" s="22">
        <v>0</v>
      </c>
      <c r="BW181" s="23">
        <v>24688.625</v>
      </c>
      <c r="BX181" s="10">
        <v>0</v>
      </c>
      <c r="BY181" s="10">
        <v>24688.625</v>
      </c>
      <c r="BZ181" s="10">
        <v>0</v>
      </c>
      <c r="CA181" s="10">
        <v>0</v>
      </c>
      <c r="CB181" s="10">
        <v>0</v>
      </c>
      <c r="CC181" s="7"/>
    </row>
    <row r="182" spans="1:81" ht="15.75" x14ac:dyDescent="0.25">
      <c r="A182" s="7"/>
      <c r="B182" s="13"/>
      <c r="C182" s="13" t="s">
        <v>210</v>
      </c>
      <c r="D182" s="8"/>
      <c r="E182" s="13" t="s">
        <v>212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13" t="s">
        <v>81</v>
      </c>
      <c r="U182" s="8"/>
      <c r="V182" s="9"/>
      <c r="W182" s="9"/>
      <c r="X182" s="9"/>
      <c r="Y182" s="9"/>
      <c r="Z182" s="14" t="s">
        <v>80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23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622.79999999999995</v>
      </c>
      <c r="AT182" s="22">
        <v>0</v>
      </c>
      <c r="AU182" s="22">
        <v>622.79999999999995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3">
        <v>622.79999999999995</v>
      </c>
      <c r="BF182" s="22">
        <v>0</v>
      </c>
      <c r="BG182" s="22">
        <v>622.79999999999995</v>
      </c>
      <c r="BH182" s="22">
        <v>0</v>
      </c>
      <c r="BI182" s="22">
        <v>0</v>
      </c>
      <c r="BJ182" s="22">
        <v>0</v>
      </c>
      <c r="BK182" s="22">
        <v>622.79999999999995</v>
      </c>
      <c r="BL182" s="22">
        <v>0</v>
      </c>
      <c r="BM182" s="22">
        <v>622.79999999999995</v>
      </c>
      <c r="BN182" s="22">
        <v>0</v>
      </c>
      <c r="BO182" s="22">
        <v>0</v>
      </c>
      <c r="BP182" s="22">
        <v>0</v>
      </c>
      <c r="BQ182" s="22">
        <v>0</v>
      </c>
      <c r="BR182" s="22">
        <v>0</v>
      </c>
      <c r="BS182" s="22">
        <v>0</v>
      </c>
      <c r="BT182" s="22">
        <v>0</v>
      </c>
      <c r="BU182" s="22">
        <v>0</v>
      </c>
      <c r="BV182" s="22">
        <v>0</v>
      </c>
      <c r="BW182" s="23">
        <v>622.79999999999995</v>
      </c>
      <c r="BX182" s="10">
        <v>0</v>
      </c>
      <c r="BY182" s="10">
        <v>622.79999999999995</v>
      </c>
      <c r="BZ182" s="10">
        <v>0</v>
      </c>
      <c r="CA182" s="10">
        <v>0</v>
      </c>
      <c r="CB182" s="10">
        <v>0</v>
      </c>
      <c r="CC182" s="7"/>
    </row>
    <row r="183" spans="1:81" ht="110.25" x14ac:dyDescent="0.25">
      <c r="A183" s="7"/>
      <c r="B183" s="13"/>
      <c r="C183" s="13" t="s">
        <v>210</v>
      </c>
      <c r="D183" s="8"/>
      <c r="E183" s="13" t="s">
        <v>214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13"/>
      <c r="U183" s="8"/>
      <c r="V183" s="9"/>
      <c r="W183" s="9"/>
      <c r="X183" s="9"/>
      <c r="Y183" s="9"/>
      <c r="Z183" s="14" t="s">
        <v>213</v>
      </c>
      <c r="AA183" s="10">
        <v>350</v>
      </c>
      <c r="AB183" s="10">
        <v>0</v>
      </c>
      <c r="AC183" s="10">
        <v>350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23">
        <v>350</v>
      </c>
      <c r="AN183" s="22">
        <v>0</v>
      </c>
      <c r="AO183" s="22">
        <v>350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3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0</v>
      </c>
      <c r="BL183" s="22">
        <v>0</v>
      </c>
      <c r="BM183" s="22">
        <v>0</v>
      </c>
      <c r="BN183" s="22">
        <v>0</v>
      </c>
      <c r="BO183" s="22">
        <v>0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3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7"/>
    </row>
    <row r="184" spans="1:81" ht="47.25" x14ac:dyDescent="0.25">
      <c r="A184" s="7"/>
      <c r="B184" s="13"/>
      <c r="C184" s="13" t="s">
        <v>210</v>
      </c>
      <c r="D184" s="8"/>
      <c r="E184" s="13" t="s">
        <v>214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13" t="s">
        <v>165</v>
      </c>
      <c r="U184" s="8"/>
      <c r="V184" s="9"/>
      <c r="W184" s="9"/>
      <c r="X184" s="9"/>
      <c r="Y184" s="9"/>
      <c r="Z184" s="14" t="s">
        <v>164</v>
      </c>
      <c r="AA184" s="10">
        <v>350</v>
      </c>
      <c r="AB184" s="10">
        <v>0</v>
      </c>
      <c r="AC184" s="10">
        <v>350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23">
        <v>350</v>
      </c>
      <c r="AN184" s="22">
        <v>0</v>
      </c>
      <c r="AO184" s="22">
        <v>350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3">
        <v>0</v>
      </c>
      <c r="BF184" s="22">
        <v>0</v>
      </c>
      <c r="BG184" s="22">
        <v>0</v>
      </c>
      <c r="BH184" s="22">
        <v>0</v>
      </c>
      <c r="BI184" s="22">
        <v>0</v>
      </c>
      <c r="BJ184" s="22">
        <v>0</v>
      </c>
      <c r="BK184" s="22">
        <v>0</v>
      </c>
      <c r="BL184" s="22">
        <v>0</v>
      </c>
      <c r="BM184" s="22">
        <v>0</v>
      </c>
      <c r="BN184" s="22">
        <v>0</v>
      </c>
      <c r="BO184" s="22">
        <v>0</v>
      </c>
      <c r="BP184" s="22">
        <v>0</v>
      </c>
      <c r="BQ184" s="22"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0</v>
      </c>
      <c r="BW184" s="23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7"/>
    </row>
    <row r="185" spans="1:81" ht="31.5" x14ac:dyDescent="0.25">
      <c r="A185" s="7"/>
      <c r="B185" s="13"/>
      <c r="C185" s="13" t="s">
        <v>210</v>
      </c>
      <c r="D185" s="8"/>
      <c r="E185" s="13" t="s">
        <v>216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13"/>
      <c r="U185" s="8"/>
      <c r="V185" s="9"/>
      <c r="W185" s="9"/>
      <c r="X185" s="9"/>
      <c r="Y185" s="9"/>
      <c r="Z185" s="14" t="s">
        <v>215</v>
      </c>
      <c r="AA185" s="10">
        <v>8127.7510000000002</v>
      </c>
      <c r="AB185" s="10">
        <v>0</v>
      </c>
      <c r="AC185" s="10">
        <v>0</v>
      </c>
      <c r="AD185" s="10">
        <v>8127.7510000000002</v>
      </c>
      <c r="AE185" s="10">
        <v>0</v>
      </c>
      <c r="AF185" s="10">
        <v>0</v>
      </c>
      <c r="AG185" s="10">
        <v>200</v>
      </c>
      <c r="AH185" s="10">
        <v>0</v>
      </c>
      <c r="AI185" s="10">
        <v>0</v>
      </c>
      <c r="AJ185" s="10">
        <v>200</v>
      </c>
      <c r="AK185" s="10">
        <v>0</v>
      </c>
      <c r="AL185" s="10">
        <v>0</v>
      </c>
      <c r="AM185" s="23">
        <v>8327.7510000000002</v>
      </c>
      <c r="AN185" s="22">
        <v>0</v>
      </c>
      <c r="AO185" s="22">
        <v>0</v>
      </c>
      <c r="AP185" s="22">
        <v>8327.7510000000002</v>
      </c>
      <c r="AQ185" s="22">
        <v>0</v>
      </c>
      <c r="AR185" s="22">
        <v>0</v>
      </c>
      <c r="AS185" s="22">
        <v>5117.5810000000001</v>
      </c>
      <c r="AT185" s="22">
        <v>0</v>
      </c>
      <c r="AU185" s="22">
        <v>0</v>
      </c>
      <c r="AV185" s="22">
        <v>5117.5810000000001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3">
        <v>5117.5810000000001</v>
      </c>
      <c r="BF185" s="22">
        <v>0</v>
      </c>
      <c r="BG185" s="22">
        <v>0</v>
      </c>
      <c r="BH185" s="22">
        <v>5117.5810000000001</v>
      </c>
      <c r="BI185" s="22">
        <v>0</v>
      </c>
      <c r="BJ185" s="22">
        <v>0</v>
      </c>
      <c r="BK185" s="22">
        <v>9562.06</v>
      </c>
      <c r="BL185" s="22">
        <v>0</v>
      </c>
      <c r="BM185" s="22">
        <v>0</v>
      </c>
      <c r="BN185" s="22">
        <v>9562.06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3">
        <v>9562.06</v>
      </c>
      <c r="BX185" s="10">
        <v>0</v>
      </c>
      <c r="BY185" s="10">
        <v>0</v>
      </c>
      <c r="BZ185" s="10">
        <v>9562.06</v>
      </c>
      <c r="CA185" s="10">
        <v>0</v>
      </c>
      <c r="CB185" s="10">
        <v>0</v>
      </c>
      <c r="CC185" s="7"/>
    </row>
    <row r="186" spans="1:81" ht="47.25" x14ac:dyDescent="0.25">
      <c r="A186" s="7"/>
      <c r="B186" s="13"/>
      <c r="C186" s="13" t="s">
        <v>210</v>
      </c>
      <c r="D186" s="8"/>
      <c r="E186" s="13" t="s">
        <v>216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13" t="s">
        <v>165</v>
      </c>
      <c r="U186" s="8"/>
      <c r="V186" s="9"/>
      <c r="W186" s="9"/>
      <c r="X186" s="9"/>
      <c r="Y186" s="9"/>
      <c r="Z186" s="14" t="s">
        <v>164</v>
      </c>
      <c r="AA186" s="10">
        <v>8127.7510000000002</v>
      </c>
      <c r="AB186" s="10">
        <v>0</v>
      </c>
      <c r="AC186" s="10">
        <v>0</v>
      </c>
      <c r="AD186" s="10">
        <v>8127.7510000000002</v>
      </c>
      <c r="AE186" s="10">
        <v>0</v>
      </c>
      <c r="AF186" s="10">
        <v>0</v>
      </c>
      <c r="AG186" s="10">
        <v>200</v>
      </c>
      <c r="AH186" s="10">
        <v>0</v>
      </c>
      <c r="AI186" s="10">
        <v>0</v>
      </c>
      <c r="AJ186" s="10">
        <v>200</v>
      </c>
      <c r="AK186" s="10">
        <v>0</v>
      </c>
      <c r="AL186" s="10">
        <v>0</v>
      </c>
      <c r="AM186" s="23">
        <v>8327.7510000000002</v>
      </c>
      <c r="AN186" s="22">
        <v>0</v>
      </c>
      <c r="AO186" s="22">
        <v>0</v>
      </c>
      <c r="AP186" s="22">
        <v>8327.7510000000002</v>
      </c>
      <c r="AQ186" s="22">
        <v>0</v>
      </c>
      <c r="AR186" s="22">
        <v>0</v>
      </c>
      <c r="AS186" s="22">
        <v>5117.5810000000001</v>
      </c>
      <c r="AT186" s="22">
        <v>0</v>
      </c>
      <c r="AU186" s="22">
        <v>0</v>
      </c>
      <c r="AV186" s="22">
        <v>5117.5810000000001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3">
        <v>5117.5810000000001</v>
      </c>
      <c r="BF186" s="22">
        <v>0</v>
      </c>
      <c r="BG186" s="22">
        <v>0</v>
      </c>
      <c r="BH186" s="22">
        <v>5117.5810000000001</v>
      </c>
      <c r="BI186" s="22">
        <v>0</v>
      </c>
      <c r="BJ186" s="22">
        <v>0</v>
      </c>
      <c r="BK186" s="22">
        <v>9562.06</v>
      </c>
      <c r="BL186" s="22">
        <v>0</v>
      </c>
      <c r="BM186" s="22">
        <v>0</v>
      </c>
      <c r="BN186" s="22">
        <v>9562.06</v>
      </c>
      <c r="BO186" s="22">
        <v>0</v>
      </c>
      <c r="BP186" s="22">
        <v>0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3">
        <v>9562.06</v>
      </c>
      <c r="BX186" s="10">
        <v>0</v>
      </c>
      <c r="BY186" s="10">
        <v>0</v>
      </c>
      <c r="BZ186" s="10">
        <v>9562.06</v>
      </c>
      <c r="CA186" s="10">
        <v>0</v>
      </c>
      <c r="CB186" s="10">
        <v>0</v>
      </c>
      <c r="CC186" s="7"/>
    </row>
    <row r="187" spans="1:81" ht="47.25" x14ac:dyDescent="0.25">
      <c r="A187" s="7"/>
      <c r="B187" s="13"/>
      <c r="C187" s="13" t="s">
        <v>210</v>
      </c>
      <c r="D187" s="8"/>
      <c r="E187" s="13" t="s">
        <v>218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13"/>
      <c r="U187" s="8"/>
      <c r="V187" s="9"/>
      <c r="W187" s="9"/>
      <c r="X187" s="9"/>
      <c r="Y187" s="9"/>
      <c r="Z187" s="14" t="s">
        <v>217</v>
      </c>
      <c r="AA187" s="10">
        <v>700.245</v>
      </c>
      <c r="AB187" s="10">
        <v>0</v>
      </c>
      <c r="AC187" s="10">
        <v>0</v>
      </c>
      <c r="AD187" s="10">
        <v>700.245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23">
        <v>700.245</v>
      </c>
      <c r="AN187" s="22">
        <v>0</v>
      </c>
      <c r="AO187" s="22">
        <v>0</v>
      </c>
      <c r="AP187" s="22">
        <v>700.245</v>
      </c>
      <c r="AQ187" s="22">
        <v>0</v>
      </c>
      <c r="AR187" s="22">
        <v>0</v>
      </c>
      <c r="AS187" s="22">
        <v>700.245</v>
      </c>
      <c r="AT187" s="22">
        <v>0</v>
      </c>
      <c r="AU187" s="22">
        <v>0</v>
      </c>
      <c r="AV187" s="22">
        <v>700.245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22">
        <v>0</v>
      </c>
      <c r="BE187" s="23">
        <v>700.245</v>
      </c>
      <c r="BF187" s="22">
        <v>0</v>
      </c>
      <c r="BG187" s="22">
        <v>0</v>
      </c>
      <c r="BH187" s="22">
        <v>700.245</v>
      </c>
      <c r="BI187" s="22">
        <v>0</v>
      </c>
      <c r="BJ187" s="22">
        <v>0</v>
      </c>
      <c r="BK187" s="22">
        <v>700.245</v>
      </c>
      <c r="BL187" s="22">
        <v>0</v>
      </c>
      <c r="BM187" s="22">
        <v>0</v>
      </c>
      <c r="BN187" s="22">
        <v>700.245</v>
      </c>
      <c r="BO187" s="22">
        <v>0</v>
      </c>
      <c r="BP187" s="22">
        <v>0</v>
      </c>
      <c r="BQ187" s="22">
        <v>0</v>
      </c>
      <c r="BR187" s="22">
        <v>0</v>
      </c>
      <c r="BS187" s="22">
        <v>0</v>
      </c>
      <c r="BT187" s="22">
        <v>0</v>
      </c>
      <c r="BU187" s="22">
        <v>0</v>
      </c>
      <c r="BV187" s="22">
        <v>0</v>
      </c>
      <c r="BW187" s="23">
        <v>700.245</v>
      </c>
      <c r="BX187" s="10">
        <v>0</v>
      </c>
      <c r="BY187" s="10">
        <v>0</v>
      </c>
      <c r="BZ187" s="10">
        <v>700.245</v>
      </c>
      <c r="CA187" s="10">
        <v>0</v>
      </c>
      <c r="CB187" s="10">
        <v>0</v>
      </c>
      <c r="CC187" s="7"/>
    </row>
    <row r="188" spans="1:81" ht="47.25" x14ac:dyDescent="0.25">
      <c r="A188" s="7"/>
      <c r="B188" s="13"/>
      <c r="C188" s="13" t="s">
        <v>210</v>
      </c>
      <c r="D188" s="8"/>
      <c r="E188" s="13" t="s">
        <v>218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13" t="s">
        <v>165</v>
      </c>
      <c r="U188" s="8"/>
      <c r="V188" s="9"/>
      <c r="W188" s="9"/>
      <c r="X188" s="9"/>
      <c r="Y188" s="9"/>
      <c r="Z188" s="14" t="s">
        <v>164</v>
      </c>
      <c r="AA188" s="10">
        <v>700.245</v>
      </c>
      <c r="AB188" s="10">
        <v>0</v>
      </c>
      <c r="AC188" s="10">
        <v>0</v>
      </c>
      <c r="AD188" s="10">
        <v>700.245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23">
        <v>700.245</v>
      </c>
      <c r="AN188" s="22">
        <v>0</v>
      </c>
      <c r="AO188" s="22">
        <v>0</v>
      </c>
      <c r="AP188" s="22">
        <v>700.245</v>
      </c>
      <c r="AQ188" s="22">
        <v>0</v>
      </c>
      <c r="AR188" s="22">
        <v>0</v>
      </c>
      <c r="AS188" s="22">
        <v>700.245</v>
      </c>
      <c r="AT188" s="22">
        <v>0</v>
      </c>
      <c r="AU188" s="22">
        <v>0</v>
      </c>
      <c r="AV188" s="22">
        <v>700.245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3">
        <v>700.245</v>
      </c>
      <c r="BF188" s="22">
        <v>0</v>
      </c>
      <c r="BG188" s="22">
        <v>0</v>
      </c>
      <c r="BH188" s="22">
        <v>700.245</v>
      </c>
      <c r="BI188" s="22">
        <v>0</v>
      </c>
      <c r="BJ188" s="22">
        <v>0</v>
      </c>
      <c r="BK188" s="22">
        <v>700.245</v>
      </c>
      <c r="BL188" s="22">
        <v>0</v>
      </c>
      <c r="BM188" s="22">
        <v>0</v>
      </c>
      <c r="BN188" s="22">
        <v>700.245</v>
      </c>
      <c r="BO188" s="22">
        <v>0</v>
      </c>
      <c r="BP188" s="22">
        <v>0</v>
      </c>
      <c r="BQ188" s="22">
        <v>0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3">
        <v>700.245</v>
      </c>
      <c r="BX188" s="10">
        <v>0</v>
      </c>
      <c r="BY188" s="10">
        <v>0</v>
      </c>
      <c r="BZ188" s="10">
        <v>700.245</v>
      </c>
      <c r="CA188" s="10">
        <v>0</v>
      </c>
      <c r="CB188" s="10">
        <v>0</v>
      </c>
      <c r="CC188" s="7"/>
    </row>
    <row r="189" spans="1:81" ht="47.25" x14ac:dyDescent="0.25">
      <c r="A189" s="7"/>
      <c r="B189" s="13"/>
      <c r="C189" s="13" t="s">
        <v>210</v>
      </c>
      <c r="D189" s="8"/>
      <c r="E189" s="13" t="s">
        <v>219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13"/>
      <c r="U189" s="8"/>
      <c r="V189" s="9"/>
      <c r="W189" s="9"/>
      <c r="X189" s="9"/>
      <c r="Y189" s="9"/>
      <c r="Z189" s="14" t="s">
        <v>211</v>
      </c>
      <c r="AA189" s="10">
        <v>21524.669000000002</v>
      </c>
      <c r="AB189" s="10">
        <v>0</v>
      </c>
      <c r="AC189" s="10">
        <v>21524.669000000002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23">
        <v>21524.669000000002</v>
      </c>
      <c r="AN189" s="22">
        <v>0</v>
      </c>
      <c r="AO189" s="22">
        <v>21524.669000000002</v>
      </c>
      <c r="AP189" s="22">
        <v>0</v>
      </c>
      <c r="AQ189" s="22">
        <v>0</v>
      </c>
      <c r="AR189" s="22">
        <v>0</v>
      </c>
      <c r="AS189" s="22">
        <v>21524.669000000002</v>
      </c>
      <c r="AT189" s="22">
        <v>0</v>
      </c>
      <c r="AU189" s="22">
        <v>21524.669000000002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22">
        <v>0</v>
      </c>
      <c r="BE189" s="23">
        <v>21524.669000000002</v>
      </c>
      <c r="BF189" s="22">
        <v>0</v>
      </c>
      <c r="BG189" s="22">
        <v>21524.669000000002</v>
      </c>
      <c r="BH189" s="22">
        <v>0</v>
      </c>
      <c r="BI189" s="22">
        <v>0</v>
      </c>
      <c r="BJ189" s="22">
        <v>0</v>
      </c>
      <c r="BK189" s="22">
        <v>21524.669000000002</v>
      </c>
      <c r="BL189" s="22">
        <v>0</v>
      </c>
      <c r="BM189" s="22">
        <v>21524.669000000002</v>
      </c>
      <c r="BN189" s="22">
        <v>0</v>
      </c>
      <c r="BO189" s="22">
        <v>0</v>
      </c>
      <c r="BP189" s="22">
        <v>0</v>
      </c>
      <c r="BQ189" s="22">
        <v>0</v>
      </c>
      <c r="BR189" s="22">
        <v>0</v>
      </c>
      <c r="BS189" s="22">
        <v>0</v>
      </c>
      <c r="BT189" s="22">
        <v>0</v>
      </c>
      <c r="BU189" s="22">
        <v>0</v>
      </c>
      <c r="BV189" s="22">
        <v>0</v>
      </c>
      <c r="BW189" s="23">
        <v>21524.669000000002</v>
      </c>
      <c r="BX189" s="10">
        <v>0</v>
      </c>
      <c r="BY189" s="10">
        <v>21524.669000000002</v>
      </c>
      <c r="BZ189" s="10">
        <v>0</v>
      </c>
      <c r="CA189" s="10">
        <v>0</v>
      </c>
      <c r="CB189" s="10">
        <v>0</v>
      </c>
      <c r="CC189" s="7"/>
    </row>
    <row r="190" spans="1:81" ht="47.25" x14ac:dyDescent="0.25">
      <c r="A190" s="7"/>
      <c r="B190" s="13"/>
      <c r="C190" s="13" t="s">
        <v>210</v>
      </c>
      <c r="D190" s="8"/>
      <c r="E190" s="13" t="s">
        <v>219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13" t="s">
        <v>165</v>
      </c>
      <c r="U190" s="8"/>
      <c r="V190" s="9"/>
      <c r="W190" s="9"/>
      <c r="X190" s="9"/>
      <c r="Y190" s="9"/>
      <c r="Z190" s="14" t="s">
        <v>164</v>
      </c>
      <c r="AA190" s="10">
        <v>21524.669000000002</v>
      </c>
      <c r="AB190" s="10">
        <v>0</v>
      </c>
      <c r="AC190" s="10">
        <v>21524.669000000002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23">
        <v>21524.669000000002</v>
      </c>
      <c r="AN190" s="22">
        <v>0</v>
      </c>
      <c r="AO190" s="22">
        <v>21524.669000000002</v>
      </c>
      <c r="AP190" s="22">
        <v>0</v>
      </c>
      <c r="AQ190" s="22">
        <v>0</v>
      </c>
      <c r="AR190" s="22">
        <v>0</v>
      </c>
      <c r="AS190" s="22">
        <v>21524.669000000002</v>
      </c>
      <c r="AT190" s="22">
        <v>0</v>
      </c>
      <c r="AU190" s="22">
        <v>21524.669000000002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22">
        <v>0</v>
      </c>
      <c r="BE190" s="23">
        <v>21524.669000000002</v>
      </c>
      <c r="BF190" s="22">
        <v>0</v>
      </c>
      <c r="BG190" s="22">
        <v>21524.669000000002</v>
      </c>
      <c r="BH190" s="22">
        <v>0</v>
      </c>
      <c r="BI190" s="22">
        <v>0</v>
      </c>
      <c r="BJ190" s="22">
        <v>0</v>
      </c>
      <c r="BK190" s="22">
        <v>21524.669000000002</v>
      </c>
      <c r="BL190" s="22">
        <v>0</v>
      </c>
      <c r="BM190" s="22">
        <v>21524.669000000002</v>
      </c>
      <c r="BN190" s="22">
        <v>0</v>
      </c>
      <c r="BO190" s="22">
        <v>0</v>
      </c>
      <c r="BP190" s="22">
        <v>0</v>
      </c>
      <c r="BQ190" s="22">
        <v>0</v>
      </c>
      <c r="BR190" s="22">
        <v>0</v>
      </c>
      <c r="BS190" s="22">
        <v>0</v>
      </c>
      <c r="BT190" s="22">
        <v>0</v>
      </c>
      <c r="BU190" s="22">
        <v>0</v>
      </c>
      <c r="BV190" s="22">
        <v>0</v>
      </c>
      <c r="BW190" s="23">
        <v>21524.669000000002</v>
      </c>
      <c r="BX190" s="10">
        <v>0</v>
      </c>
      <c r="BY190" s="10">
        <v>21524.669000000002</v>
      </c>
      <c r="BZ190" s="10">
        <v>0</v>
      </c>
      <c r="CA190" s="10">
        <v>0</v>
      </c>
      <c r="CB190" s="10">
        <v>0</v>
      </c>
      <c r="CC190" s="7"/>
    </row>
    <row r="191" spans="1:81" ht="47.25" x14ac:dyDescent="0.25">
      <c r="A191" s="7"/>
      <c r="B191" s="13"/>
      <c r="C191" s="13" t="s">
        <v>210</v>
      </c>
      <c r="D191" s="8"/>
      <c r="E191" s="13" t="s">
        <v>221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13"/>
      <c r="U191" s="8"/>
      <c r="V191" s="9"/>
      <c r="W191" s="9"/>
      <c r="X191" s="9"/>
      <c r="Y191" s="9"/>
      <c r="Z191" s="14" t="s">
        <v>220</v>
      </c>
      <c r="AA191" s="10">
        <v>9185.8240000000005</v>
      </c>
      <c r="AB191" s="10">
        <v>0</v>
      </c>
      <c r="AC191" s="10">
        <v>0</v>
      </c>
      <c r="AD191" s="10">
        <v>9185.8240000000005</v>
      </c>
      <c r="AE191" s="10">
        <v>0</v>
      </c>
      <c r="AF191" s="10">
        <v>0</v>
      </c>
      <c r="AG191" s="10">
        <v>1150</v>
      </c>
      <c r="AH191" s="10">
        <v>0</v>
      </c>
      <c r="AI191" s="10">
        <v>0</v>
      </c>
      <c r="AJ191" s="10">
        <v>1150</v>
      </c>
      <c r="AK191" s="10">
        <v>0</v>
      </c>
      <c r="AL191" s="10">
        <v>0</v>
      </c>
      <c r="AM191" s="23">
        <v>10335.824000000001</v>
      </c>
      <c r="AN191" s="22">
        <v>0</v>
      </c>
      <c r="AO191" s="22">
        <v>0</v>
      </c>
      <c r="AP191" s="22">
        <v>10335.824000000001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 s="22">
        <v>0</v>
      </c>
      <c r="BE191" s="23">
        <v>0</v>
      </c>
      <c r="BF191" s="22">
        <v>0</v>
      </c>
      <c r="BG191" s="22">
        <v>0</v>
      </c>
      <c r="BH191" s="22">
        <v>0</v>
      </c>
      <c r="BI191" s="22">
        <v>0</v>
      </c>
      <c r="BJ191" s="22">
        <v>0</v>
      </c>
      <c r="BK191" s="22">
        <v>11484.28</v>
      </c>
      <c r="BL191" s="22">
        <v>0</v>
      </c>
      <c r="BM191" s="22">
        <v>0</v>
      </c>
      <c r="BN191" s="22">
        <v>11484.28</v>
      </c>
      <c r="BO191" s="22">
        <v>0</v>
      </c>
      <c r="BP191" s="22">
        <v>0</v>
      </c>
      <c r="BQ191" s="22">
        <v>0</v>
      </c>
      <c r="BR191" s="22">
        <v>0</v>
      </c>
      <c r="BS191" s="22">
        <v>0</v>
      </c>
      <c r="BT191" s="22">
        <v>0</v>
      </c>
      <c r="BU191" s="22">
        <v>0</v>
      </c>
      <c r="BV191" s="22">
        <v>0</v>
      </c>
      <c r="BW191" s="23">
        <v>11484.28</v>
      </c>
      <c r="BX191" s="10">
        <v>0</v>
      </c>
      <c r="BY191" s="10">
        <v>0</v>
      </c>
      <c r="BZ191" s="10">
        <v>11484.28</v>
      </c>
      <c r="CA191" s="10">
        <v>0</v>
      </c>
      <c r="CB191" s="10">
        <v>0</v>
      </c>
      <c r="CC191" s="7"/>
    </row>
    <row r="192" spans="1:81" ht="47.25" x14ac:dyDescent="0.25">
      <c r="A192" s="7"/>
      <c r="B192" s="13"/>
      <c r="C192" s="13" t="s">
        <v>210</v>
      </c>
      <c r="D192" s="8"/>
      <c r="E192" s="13" t="s">
        <v>221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13" t="s">
        <v>165</v>
      </c>
      <c r="U192" s="8"/>
      <c r="V192" s="9"/>
      <c r="W192" s="9"/>
      <c r="X192" s="9"/>
      <c r="Y192" s="9"/>
      <c r="Z192" s="14" t="s">
        <v>164</v>
      </c>
      <c r="AA192" s="10">
        <v>9185.8240000000005</v>
      </c>
      <c r="AB192" s="10">
        <v>0</v>
      </c>
      <c r="AC192" s="10">
        <v>0</v>
      </c>
      <c r="AD192" s="10">
        <v>9185.8240000000005</v>
      </c>
      <c r="AE192" s="10">
        <v>0</v>
      </c>
      <c r="AF192" s="10">
        <v>0</v>
      </c>
      <c r="AG192" s="10">
        <v>1150</v>
      </c>
      <c r="AH192" s="10">
        <v>0</v>
      </c>
      <c r="AI192" s="10">
        <v>0</v>
      </c>
      <c r="AJ192" s="10">
        <v>1150</v>
      </c>
      <c r="AK192" s="10">
        <v>0</v>
      </c>
      <c r="AL192" s="10">
        <v>0</v>
      </c>
      <c r="AM192" s="23">
        <v>10335.824000000001</v>
      </c>
      <c r="AN192" s="22">
        <v>0</v>
      </c>
      <c r="AO192" s="22">
        <v>0</v>
      </c>
      <c r="AP192" s="22">
        <v>10335.824000000001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3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11484.28</v>
      </c>
      <c r="BL192" s="22">
        <v>0</v>
      </c>
      <c r="BM192" s="22">
        <v>0</v>
      </c>
      <c r="BN192" s="22">
        <v>11484.28</v>
      </c>
      <c r="BO192" s="22">
        <v>0</v>
      </c>
      <c r="BP192" s="22">
        <v>0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0</v>
      </c>
      <c r="BW192" s="23">
        <v>11484.28</v>
      </c>
      <c r="BX192" s="10">
        <v>0</v>
      </c>
      <c r="BY192" s="10">
        <v>0</v>
      </c>
      <c r="BZ192" s="10">
        <v>11484.28</v>
      </c>
      <c r="CA192" s="10">
        <v>0</v>
      </c>
      <c r="CB192" s="10">
        <v>0</v>
      </c>
      <c r="CC192" s="7"/>
    </row>
    <row r="193" spans="1:81" ht="31.5" x14ac:dyDescent="0.25">
      <c r="A193" s="7"/>
      <c r="B193" s="13"/>
      <c r="C193" s="13" t="s">
        <v>210</v>
      </c>
      <c r="D193" s="8"/>
      <c r="E193" s="13" t="s">
        <v>223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13"/>
      <c r="U193" s="8"/>
      <c r="V193" s="9"/>
      <c r="W193" s="9"/>
      <c r="X193" s="9"/>
      <c r="Y193" s="9"/>
      <c r="Z193" s="14" t="s">
        <v>222</v>
      </c>
      <c r="AA193" s="10">
        <v>439.428</v>
      </c>
      <c r="AB193" s="10">
        <v>0</v>
      </c>
      <c r="AC193" s="10">
        <v>0</v>
      </c>
      <c r="AD193" s="10">
        <v>439.428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23">
        <v>439.428</v>
      </c>
      <c r="AN193" s="22">
        <v>0</v>
      </c>
      <c r="AO193" s="22">
        <v>0</v>
      </c>
      <c r="AP193" s="22">
        <v>439.428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3">
        <v>0</v>
      </c>
      <c r="BF193" s="22">
        <v>0</v>
      </c>
      <c r="BG193" s="22">
        <v>0</v>
      </c>
      <c r="BH193" s="22">
        <v>0</v>
      </c>
      <c r="BI193" s="22">
        <v>0</v>
      </c>
      <c r="BJ193" s="22">
        <v>0</v>
      </c>
      <c r="BK193" s="22">
        <v>0</v>
      </c>
      <c r="BL193" s="22">
        <v>0</v>
      </c>
      <c r="BM193" s="22">
        <v>0</v>
      </c>
      <c r="BN193" s="22">
        <v>0</v>
      </c>
      <c r="BO193" s="22">
        <v>0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0</v>
      </c>
      <c r="BW193" s="23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7"/>
    </row>
    <row r="194" spans="1:81" ht="47.25" x14ac:dyDescent="0.25">
      <c r="A194" s="7"/>
      <c r="B194" s="13"/>
      <c r="C194" s="13" t="s">
        <v>210</v>
      </c>
      <c r="D194" s="8"/>
      <c r="E194" s="13" t="s">
        <v>223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13" t="s">
        <v>165</v>
      </c>
      <c r="U194" s="8"/>
      <c r="V194" s="9"/>
      <c r="W194" s="9"/>
      <c r="X194" s="9"/>
      <c r="Y194" s="9"/>
      <c r="Z194" s="14" t="s">
        <v>164</v>
      </c>
      <c r="AA194" s="10">
        <v>439.428</v>
      </c>
      <c r="AB194" s="10">
        <v>0</v>
      </c>
      <c r="AC194" s="10">
        <v>0</v>
      </c>
      <c r="AD194" s="10">
        <v>439.428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23">
        <v>439.428</v>
      </c>
      <c r="AN194" s="22">
        <v>0</v>
      </c>
      <c r="AO194" s="22">
        <v>0</v>
      </c>
      <c r="AP194" s="22">
        <v>439.428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3">
        <v>0</v>
      </c>
      <c r="BF194" s="22">
        <v>0</v>
      </c>
      <c r="BG194" s="22">
        <v>0</v>
      </c>
      <c r="BH194" s="22">
        <v>0</v>
      </c>
      <c r="BI194" s="22">
        <v>0</v>
      </c>
      <c r="BJ194" s="22">
        <v>0</v>
      </c>
      <c r="BK194" s="22">
        <v>0</v>
      </c>
      <c r="BL194" s="22">
        <v>0</v>
      </c>
      <c r="BM194" s="22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3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7"/>
    </row>
    <row r="195" spans="1:81" ht="47.25" x14ac:dyDescent="0.25">
      <c r="A195" s="7"/>
      <c r="B195" s="13"/>
      <c r="C195" s="13" t="s">
        <v>210</v>
      </c>
      <c r="D195" s="8"/>
      <c r="E195" s="13" t="s">
        <v>224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13"/>
      <c r="U195" s="8"/>
      <c r="V195" s="9"/>
      <c r="W195" s="9"/>
      <c r="X195" s="9"/>
      <c r="Y195" s="9"/>
      <c r="Z195" s="14" t="s">
        <v>211</v>
      </c>
      <c r="AA195" s="10">
        <v>432.39100000000002</v>
      </c>
      <c r="AB195" s="10">
        <v>0</v>
      </c>
      <c r="AC195" s="10">
        <v>432.39100000000002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23">
        <v>432.39100000000002</v>
      </c>
      <c r="AN195" s="22">
        <v>0</v>
      </c>
      <c r="AO195" s="22">
        <v>432.39100000000002</v>
      </c>
      <c r="AP195" s="22">
        <v>0</v>
      </c>
      <c r="AQ195" s="22">
        <v>0</v>
      </c>
      <c r="AR195" s="22">
        <v>0</v>
      </c>
      <c r="AS195" s="22">
        <v>432.39100000000002</v>
      </c>
      <c r="AT195" s="22">
        <v>0</v>
      </c>
      <c r="AU195" s="22">
        <v>432.39100000000002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3">
        <v>432.39100000000002</v>
      </c>
      <c r="BF195" s="22">
        <v>0</v>
      </c>
      <c r="BG195" s="22">
        <v>432.39100000000002</v>
      </c>
      <c r="BH195" s="22">
        <v>0</v>
      </c>
      <c r="BI195" s="22">
        <v>0</v>
      </c>
      <c r="BJ195" s="22">
        <v>0</v>
      </c>
      <c r="BK195" s="22">
        <v>432.39100000000002</v>
      </c>
      <c r="BL195" s="22">
        <v>0</v>
      </c>
      <c r="BM195" s="22">
        <v>432.39100000000002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3">
        <v>432.39100000000002</v>
      </c>
      <c r="BX195" s="10">
        <v>0</v>
      </c>
      <c r="BY195" s="10">
        <v>432.39100000000002</v>
      </c>
      <c r="BZ195" s="10">
        <v>0</v>
      </c>
      <c r="CA195" s="10">
        <v>0</v>
      </c>
      <c r="CB195" s="10">
        <v>0</v>
      </c>
      <c r="CC195" s="7"/>
    </row>
    <row r="196" spans="1:81" ht="47.25" x14ac:dyDescent="0.25">
      <c r="A196" s="7"/>
      <c r="B196" s="13"/>
      <c r="C196" s="13" t="s">
        <v>210</v>
      </c>
      <c r="D196" s="8"/>
      <c r="E196" s="13" t="s">
        <v>224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13" t="s">
        <v>165</v>
      </c>
      <c r="U196" s="8"/>
      <c r="V196" s="9"/>
      <c r="W196" s="9"/>
      <c r="X196" s="9"/>
      <c r="Y196" s="9"/>
      <c r="Z196" s="14" t="s">
        <v>164</v>
      </c>
      <c r="AA196" s="10">
        <v>432.39100000000002</v>
      </c>
      <c r="AB196" s="10">
        <v>0</v>
      </c>
      <c r="AC196" s="10">
        <v>432.39100000000002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23">
        <v>432.39100000000002</v>
      </c>
      <c r="AN196" s="22">
        <v>0</v>
      </c>
      <c r="AO196" s="22">
        <v>432.39100000000002</v>
      </c>
      <c r="AP196" s="22">
        <v>0</v>
      </c>
      <c r="AQ196" s="22">
        <v>0</v>
      </c>
      <c r="AR196" s="22">
        <v>0</v>
      </c>
      <c r="AS196" s="22">
        <v>432.39100000000002</v>
      </c>
      <c r="AT196" s="22">
        <v>0</v>
      </c>
      <c r="AU196" s="22">
        <v>432.39100000000002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3">
        <v>432.39100000000002</v>
      </c>
      <c r="BF196" s="22">
        <v>0</v>
      </c>
      <c r="BG196" s="22">
        <v>432.39100000000002</v>
      </c>
      <c r="BH196" s="22">
        <v>0</v>
      </c>
      <c r="BI196" s="22">
        <v>0</v>
      </c>
      <c r="BJ196" s="22">
        <v>0</v>
      </c>
      <c r="BK196" s="22">
        <v>432.39100000000002</v>
      </c>
      <c r="BL196" s="22">
        <v>0</v>
      </c>
      <c r="BM196" s="22">
        <v>432.39100000000002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3">
        <v>432.39100000000002</v>
      </c>
      <c r="BX196" s="10">
        <v>0</v>
      </c>
      <c r="BY196" s="10">
        <v>432.39100000000002</v>
      </c>
      <c r="BZ196" s="10">
        <v>0</v>
      </c>
      <c r="CA196" s="10">
        <v>0</v>
      </c>
      <c r="CB196" s="10">
        <v>0</v>
      </c>
      <c r="CC196" s="7"/>
    </row>
    <row r="197" spans="1:81" ht="47.25" x14ac:dyDescent="0.25">
      <c r="A197" s="7"/>
      <c r="B197" s="13"/>
      <c r="C197" s="13" t="s">
        <v>225</v>
      </c>
      <c r="D197" s="8"/>
      <c r="E197" s="13" t="s">
        <v>219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13"/>
      <c r="U197" s="8"/>
      <c r="V197" s="9"/>
      <c r="W197" s="9"/>
      <c r="X197" s="9"/>
      <c r="Y197" s="9"/>
      <c r="Z197" s="14" t="s">
        <v>211</v>
      </c>
      <c r="AA197" s="10">
        <v>153148.86799999999</v>
      </c>
      <c r="AB197" s="10">
        <v>0</v>
      </c>
      <c r="AC197" s="10">
        <v>153148.86799999999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23">
        <v>153148.86799999999</v>
      </c>
      <c r="AN197" s="22">
        <v>0</v>
      </c>
      <c r="AO197" s="22">
        <v>153148.86799999999</v>
      </c>
      <c r="AP197" s="22">
        <v>0</v>
      </c>
      <c r="AQ197" s="22">
        <v>0</v>
      </c>
      <c r="AR197" s="22">
        <v>0</v>
      </c>
      <c r="AS197" s="22">
        <v>154841.85</v>
      </c>
      <c r="AT197" s="22">
        <v>0</v>
      </c>
      <c r="AU197" s="22">
        <v>154841.85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3">
        <v>154841.85</v>
      </c>
      <c r="BF197" s="22">
        <v>0</v>
      </c>
      <c r="BG197" s="22">
        <v>154841.85</v>
      </c>
      <c r="BH197" s="22">
        <v>0</v>
      </c>
      <c r="BI197" s="22">
        <v>0</v>
      </c>
      <c r="BJ197" s="22">
        <v>0</v>
      </c>
      <c r="BK197" s="22">
        <v>154841.85</v>
      </c>
      <c r="BL197" s="22">
        <v>0</v>
      </c>
      <c r="BM197" s="22">
        <v>154841.85</v>
      </c>
      <c r="BN197" s="22">
        <v>0</v>
      </c>
      <c r="BO197" s="22">
        <v>0</v>
      </c>
      <c r="BP197" s="22">
        <v>0</v>
      </c>
      <c r="BQ197" s="22">
        <v>0</v>
      </c>
      <c r="BR197" s="22">
        <v>0</v>
      </c>
      <c r="BS197" s="22">
        <v>0</v>
      </c>
      <c r="BT197" s="22">
        <v>0</v>
      </c>
      <c r="BU197" s="22">
        <v>0</v>
      </c>
      <c r="BV197" s="22">
        <v>0</v>
      </c>
      <c r="BW197" s="23">
        <v>154841.85</v>
      </c>
      <c r="BX197" s="10">
        <v>0</v>
      </c>
      <c r="BY197" s="10">
        <v>154841.85</v>
      </c>
      <c r="BZ197" s="10">
        <v>0</v>
      </c>
      <c r="CA197" s="10">
        <v>0</v>
      </c>
      <c r="CB197" s="10">
        <v>0</v>
      </c>
      <c r="CC197" s="7"/>
    </row>
    <row r="198" spans="1:81" ht="94.5" x14ac:dyDescent="0.25">
      <c r="A198" s="7"/>
      <c r="B198" s="13"/>
      <c r="C198" s="13" t="s">
        <v>225</v>
      </c>
      <c r="D198" s="8"/>
      <c r="E198" s="13" t="s">
        <v>219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13" t="s">
        <v>49</v>
      </c>
      <c r="U198" s="8"/>
      <c r="V198" s="9"/>
      <c r="W198" s="9"/>
      <c r="X198" s="9"/>
      <c r="Y198" s="9"/>
      <c r="Z198" s="14" t="s">
        <v>48</v>
      </c>
      <c r="AA198" s="10">
        <v>22095.695</v>
      </c>
      <c r="AB198" s="10">
        <v>0</v>
      </c>
      <c r="AC198" s="10">
        <v>22095.695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23">
        <v>22095.695</v>
      </c>
      <c r="AN198" s="22">
        <v>0</v>
      </c>
      <c r="AO198" s="22">
        <v>22095.695</v>
      </c>
      <c r="AP198" s="22">
        <v>0</v>
      </c>
      <c r="AQ198" s="22">
        <v>0</v>
      </c>
      <c r="AR198" s="22">
        <v>0</v>
      </c>
      <c r="AS198" s="22">
        <v>22095.695</v>
      </c>
      <c r="AT198" s="22">
        <v>0</v>
      </c>
      <c r="AU198" s="22">
        <v>22095.695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3">
        <v>22095.695</v>
      </c>
      <c r="BF198" s="22">
        <v>0</v>
      </c>
      <c r="BG198" s="22">
        <v>22095.695</v>
      </c>
      <c r="BH198" s="22">
        <v>0</v>
      </c>
      <c r="BI198" s="22">
        <v>0</v>
      </c>
      <c r="BJ198" s="22">
        <v>0</v>
      </c>
      <c r="BK198" s="22">
        <v>22095.695</v>
      </c>
      <c r="BL198" s="22">
        <v>0</v>
      </c>
      <c r="BM198" s="22">
        <v>22095.695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3">
        <v>22095.695</v>
      </c>
      <c r="BX198" s="10">
        <v>0</v>
      </c>
      <c r="BY198" s="10">
        <v>22095.695</v>
      </c>
      <c r="BZ198" s="10">
        <v>0</v>
      </c>
      <c r="CA198" s="10">
        <v>0</v>
      </c>
      <c r="CB198" s="10">
        <v>0</v>
      </c>
      <c r="CC198" s="7"/>
    </row>
    <row r="199" spans="1:81" ht="47.25" x14ac:dyDescent="0.25">
      <c r="A199" s="7"/>
      <c r="B199" s="13"/>
      <c r="C199" s="13" t="s">
        <v>225</v>
      </c>
      <c r="D199" s="8"/>
      <c r="E199" s="13" t="s">
        <v>219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13" t="s">
        <v>51</v>
      </c>
      <c r="U199" s="8"/>
      <c r="V199" s="9"/>
      <c r="W199" s="9"/>
      <c r="X199" s="9"/>
      <c r="Y199" s="9"/>
      <c r="Z199" s="14" t="s">
        <v>50</v>
      </c>
      <c r="AA199" s="10">
        <v>146.04599999999999</v>
      </c>
      <c r="AB199" s="10">
        <v>0</v>
      </c>
      <c r="AC199" s="10">
        <v>146.04599999999999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23">
        <v>146.04599999999999</v>
      </c>
      <c r="AN199" s="22">
        <v>0</v>
      </c>
      <c r="AO199" s="22">
        <v>146.04599999999999</v>
      </c>
      <c r="AP199" s="22">
        <v>0</v>
      </c>
      <c r="AQ199" s="22">
        <v>0</v>
      </c>
      <c r="AR199" s="22">
        <v>0</v>
      </c>
      <c r="AS199" s="22">
        <v>146.04599999999999</v>
      </c>
      <c r="AT199" s="22">
        <v>0</v>
      </c>
      <c r="AU199" s="22">
        <v>146.04599999999999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3">
        <v>146.04599999999999</v>
      </c>
      <c r="BF199" s="22">
        <v>0</v>
      </c>
      <c r="BG199" s="22">
        <v>146.04599999999999</v>
      </c>
      <c r="BH199" s="22">
        <v>0</v>
      </c>
      <c r="BI199" s="22">
        <v>0</v>
      </c>
      <c r="BJ199" s="22">
        <v>0</v>
      </c>
      <c r="BK199" s="22">
        <v>146.04599999999999</v>
      </c>
      <c r="BL199" s="22">
        <v>0</v>
      </c>
      <c r="BM199" s="22">
        <v>146.04599999999999</v>
      </c>
      <c r="BN199" s="22">
        <v>0</v>
      </c>
      <c r="BO199" s="22">
        <v>0</v>
      </c>
      <c r="BP199" s="22">
        <v>0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3">
        <v>146.04599999999999</v>
      </c>
      <c r="BX199" s="10">
        <v>0</v>
      </c>
      <c r="BY199" s="10">
        <v>146.04599999999999</v>
      </c>
      <c r="BZ199" s="10">
        <v>0</v>
      </c>
      <c r="CA199" s="10">
        <v>0</v>
      </c>
      <c r="CB199" s="10">
        <v>0</v>
      </c>
      <c r="CC199" s="7"/>
    </row>
    <row r="200" spans="1:81" ht="47.25" x14ac:dyDescent="0.25">
      <c r="A200" s="7"/>
      <c r="B200" s="13"/>
      <c r="C200" s="13" t="s">
        <v>225</v>
      </c>
      <c r="D200" s="8"/>
      <c r="E200" s="13" t="s">
        <v>219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13" t="s">
        <v>165</v>
      </c>
      <c r="U200" s="8"/>
      <c r="V200" s="9"/>
      <c r="W200" s="9"/>
      <c r="X200" s="9"/>
      <c r="Y200" s="9"/>
      <c r="Z200" s="14" t="s">
        <v>164</v>
      </c>
      <c r="AA200" s="10">
        <v>129723.223</v>
      </c>
      <c r="AB200" s="10">
        <v>0</v>
      </c>
      <c r="AC200" s="10">
        <v>129723.223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23">
        <v>129723.223</v>
      </c>
      <c r="AN200" s="22">
        <v>0</v>
      </c>
      <c r="AO200" s="22">
        <v>129723.223</v>
      </c>
      <c r="AP200" s="22">
        <v>0</v>
      </c>
      <c r="AQ200" s="22">
        <v>0</v>
      </c>
      <c r="AR200" s="22">
        <v>0</v>
      </c>
      <c r="AS200" s="22">
        <v>129723.223</v>
      </c>
      <c r="AT200" s="22">
        <v>0</v>
      </c>
      <c r="AU200" s="22">
        <v>129723.223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0</v>
      </c>
      <c r="BE200" s="23">
        <v>129723.223</v>
      </c>
      <c r="BF200" s="22">
        <v>0</v>
      </c>
      <c r="BG200" s="22">
        <v>129723.223</v>
      </c>
      <c r="BH200" s="22">
        <v>0</v>
      </c>
      <c r="BI200" s="22">
        <v>0</v>
      </c>
      <c r="BJ200" s="22">
        <v>0</v>
      </c>
      <c r="BK200" s="22">
        <v>129723.223</v>
      </c>
      <c r="BL200" s="22">
        <v>0</v>
      </c>
      <c r="BM200" s="22">
        <v>129723.223</v>
      </c>
      <c r="BN200" s="22">
        <v>0</v>
      </c>
      <c r="BO200" s="22">
        <v>0</v>
      </c>
      <c r="BP200" s="22">
        <v>0</v>
      </c>
      <c r="BQ200" s="22">
        <v>0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3">
        <v>129723.223</v>
      </c>
      <c r="BX200" s="10">
        <v>0</v>
      </c>
      <c r="BY200" s="10">
        <v>129723.223</v>
      </c>
      <c r="BZ200" s="10">
        <v>0</v>
      </c>
      <c r="CA200" s="10">
        <v>0</v>
      </c>
      <c r="CB200" s="10">
        <v>0</v>
      </c>
      <c r="CC200" s="7"/>
    </row>
    <row r="201" spans="1:81" ht="15.75" x14ac:dyDescent="0.25">
      <c r="A201" s="7"/>
      <c r="B201" s="13"/>
      <c r="C201" s="13" t="s">
        <v>225</v>
      </c>
      <c r="D201" s="8"/>
      <c r="E201" s="13" t="s">
        <v>219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13" t="s">
        <v>81</v>
      </c>
      <c r="U201" s="8"/>
      <c r="V201" s="9"/>
      <c r="W201" s="9"/>
      <c r="X201" s="9"/>
      <c r="Y201" s="9"/>
      <c r="Z201" s="14" t="s">
        <v>80</v>
      </c>
      <c r="AA201" s="10">
        <v>1183.904</v>
      </c>
      <c r="AB201" s="10">
        <v>0</v>
      </c>
      <c r="AC201" s="10">
        <v>1183.904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23">
        <v>1183.904</v>
      </c>
      <c r="AN201" s="22">
        <v>0</v>
      </c>
      <c r="AO201" s="22">
        <v>1183.904</v>
      </c>
      <c r="AP201" s="22">
        <v>0</v>
      </c>
      <c r="AQ201" s="22">
        <v>0</v>
      </c>
      <c r="AR201" s="22">
        <v>0</v>
      </c>
      <c r="AS201" s="22">
        <v>2876.886</v>
      </c>
      <c r="AT201" s="22">
        <v>0</v>
      </c>
      <c r="AU201" s="22">
        <v>2876.886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3">
        <v>2876.886</v>
      </c>
      <c r="BF201" s="22">
        <v>0</v>
      </c>
      <c r="BG201" s="22">
        <v>2876.886</v>
      </c>
      <c r="BH201" s="22">
        <v>0</v>
      </c>
      <c r="BI201" s="22">
        <v>0</v>
      </c>
      <c r="BJ201" s="22">
        <v>0</v>
      </c>
      <c r="BK201" s="22">
        <v>2876.886</v>
      </c>
      <c r="BL201" s="22">
        <v>0</v>
      </c>
      <c r="BM201" s="22">
        <v>2876.886</v>
      </c>
      <c r="BN201" s="22">
        <v>0</v>
      </c>
      <c r="BO201" s="22">
        <v>0</v>
      </c>
      <c r="BP201" s="22">
        <v>0</v>
      </c>
      <c r="BQ201" s="22">
        <v>0</v>
      </c>
      <c r="BR201" s="22">
        <v>0</v>
      </c>
      <c r="BS201" s="22">
        <v>0</v>
      </c>
      <c r="BT201" s="22">
        <v>0</v>
      </c>
      <c r="BU201" s="22">
        <v>0</v>
      </c>
      <c r="BV201" s="22">
        <v>0</v>
      </c>
      <c r="BW201" s="23">
        <v>2876.886</v>
      </c>
      <c r="BX201" s="10">
        <v>0</v>
      </c>
      <c r="BY201" s="10">
        <v>2876.886</v>
      </c>
      <c r="BZ201" s="10">
        <v>0</v>
      </c>
      <c r="CA201" s="10">
        <v>0</v>
      </c>
      <c r="CB201" s="10">
        <v>0</v>
      </c>
      <c r="CC201" s="7"/>
    </row>
    <row r="202" spans="1:81" ht="78.75" x14ac:dyDescent="0.25">
      <c r="A202" s="7"/>
      <c r="B202" s="13"/>
      <c r="C202" s="13" t="s">
        <v>225</v>
      </c>
      <c r="D202" s="8"/>
      <c r="E202" s="13" t="s">
        <v>227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13"/>
      <c r="U202" s="8"/>
      <c r="V202" s="9"/>
      <c r="W202" s="9"/>
      <c r="X202" s="9"/>
      <c r="Y202" s="9"/>
      <c r="Z202" s="14" t="s">
        <v>226</v>
      </c>
      <c r="AA202" s="10">
        <v>11050.1</v>
      </c>
      <c r="AB202" s="10">
        <v>11050.1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23">
        <v>11050.1</v>
      </c>
      <c r="AN202" s="22">
        <v>11050.1</v>
      </c>
      <c r="AO202" s="22">
        <v>0</v>
      </c>
      <c r="AP202" s="22">
        <v>0</v>
      </c>
      <c r="AQ202" s="22">
        <v>0</v>
      </c>
      <c r="AR202" s="22">
        <v>0</v>
      </c>
      <c r="AS202" s="22">
        <v>10600.9</v>
      </c>
      <c r="AT202" s="22">
        <v>10600.9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3">
        <v>10600.9</v>
      </c>
      <c r="BF202" s="22">
        <v>10600.9</v>
      </c>
      <c r="BG202" s="22">
        <v>0</v>
      </c>
      <c r="BH202" s="22">
        <v>0</v>
      </c>
      <c r="BI202" s="22">
        <v>0</v>
      </c>
      <c r="BJ202" s="22">
        <v>0</v>
      </c>
      <c r="BK202" s="22">
        <v>10600.9</v>
      </c>
      <c r="BL202" s="22">
        <v>10600.9</v>
      </c>
      <c r="BM202" s="22">
        <v>0</v>
      </c>
      <c r="BN202" s="22">
        <v>0</v>
      </c>
      <c r="BO202" s="22">
        <v>0</v>
      </c>
      <c r="BP202" s="22">
        <v>0</v>
      </c>
      <c r="BQ202" s="22">
        <v>0</v>
      </c>
      <c r="BR202" s="22">
        <v>0</v>
      </c>
      <c r="BS202" s="22">
        <v>0</v>
      </c>
      <c r="BT202" s="22">
        <v>0</v>
      </c>
      <c r="BU202" s="22">
        <v>0</v>
      </c>
      <c r="BV202" s="22">
        <v>0</v>
      </c>
      <c r="BW202" s="23">
        <v>10600.9</v>
      </c>
      <c r="BX202" s="10">
        <v>10600.9</v>
      </c>
      <c r="BY202" s="10">
        <v>0</v>
      </c>
      <c r="BZ202" s="10">
        <v>0</v>
      </c>
      <c r="CA202" s="10">
        <v>0</v>
      </c>
      <c r="CB202" s="10">
        <v>0</v>
      </c>
      <c r="CC202" s="7"/>
    </row>
    <row r="203" spans="1:81" ht="94.5" x14ac:dyDescent="0.25">
      <c r="A203" s="7"/>
      <c r="B203" s="13"/>
      <c r="C203" s="13" t="s">
        <v>225</v>
      </c>
      <c r="D203" s="8"/>
      <c r="E203" s="13" t="s">
        <v>227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13" t="s">
        <v>49</v>
      </c>
      <c r="U203" s="8"/>
      <c r="V203" s="9"/>
      <c r="W203" s="9"/>
      <c r="X203" s="9"/>
      <c r="Y203" s="9"/>
      <c r="Z203" s="14" t="s">
        <v>48</v>
      </c>
      <c r="AA203" s="10">
        <v>988.21799999999996</v>
      </c>
      <c r="AB203" s="10">
        <v>988.21799999999996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23">
        <v>988.21799999999996</v>
      </c>
      <c r="AN203" s="22">
        <v>988.21799999999996</v>
      </c>
      <c r="AO203" s="22">
        <v>0</v>
      </c>
      <c r="AP203" s="22">
        <v>0</v>
      </c>
      <c r="AQ203" s="22">
        <v>0</v>
      </c>
      <c r="AR203" s="22">
        <v>0</v>
      </c>
      <c r="AS203" s="22">
        <v>988.21799999999996</v>
      </c>
      <c r="AT203" s="22">
        <v>988.21799999999996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3">
        <v>988.21799999999996</v>
      </c>
      <c r="BF203" s="22">
        <v>988.21799999999996</v>
      </c>
      <c r="BG203" s="22">
        <v>0</v>
      </c>
      <c r="BH203" s="22">
        <v>0</v>
      </c>
      <c r="BI203" s="22">
        <v>0</v>
      </c>
      <c r="BJ203" s="22">
        <v>0</v>
      </c>
      <c r="BK203" s="22">
        <v>988.21799999999996</v>
      </c>
      <c r="BL203" s="22">
        <v>988.21799999999996</v>
      </c>
      <c r="BM203" s="22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3">
        <v>988.21799999999996</v>
      </c>
      <c r="BX203" s="10">
        <v>988.21799999999996</v>
      </c>
      <c r="BY203" s="10">
        <v>0</v>
      </c>
      <c r="BZ203" s="10">
        <v>0</v>
      </c>
      <c r="CA203" s="10">
        <v>0</v>
      </c>
      <c r="CB203" s="10">
        <v>0</v>
      </c>
      <c r="CC203" s="7"/>
    </row>
    <row r="204" spans="1:81" ht="47.25" x14ac:dyDescent="0.25">
      <c r="A204" s="7"/>
      <c r="B204" s="13"/>
      <c r="C204" s="13" t="s">
        <v>225</v>
      </c>
      <c r="D204" s="8"/>
      <c r="E204" s="13" t="s">
        <v>227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13" t="s">
        <v>165</v>
      </c>
      <c r="U204" s="8"/>
      <c r="V204" s="9"/>
      <c r="W204" s="9"/>
      <c r="X204" s="9"/>
      <c r="Y204" s="9"/>
      <c r="Z204" s="14" t="s">
        <v>164</v>
      </c>
      <c r="AA204" s="10">
        <v>10061.882</v>
      </c>
      <c r="AB204" s="10">
        <v>10061.882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23">
        <v>10061.882</v>
      </c>
      <c r="AN204" s="22">
        <v>10061.882</v>
      </c>
      <c r="AO204" s="22">
        <v>0</v>
      </c>
      <c r="AP204" s="22">
        <v>0</v>
      </c>
      <c r="AQ204" s="22">
        <v>0</v>
      </c>
      <c r="AR204" s="22">
        <v>0</v>
      </c>
      <c r="AS204" s="22">
        <v>9612.6820000000007</v>
      </c>
      <c r="AT204" s="22">
        <v>9612.6820000000007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3">
        <v>9612.6820000000007</v>
      </c>
      <c r="BF204" s="22">
        <v>9612.6820000000007</v>
      </c>
      <c r="BG204" s="22">
        <v>0</v>
      </c>
      <c r="BH204" s="22">
        <v>0</v>
      </c>
      <c r="BI204" s="22">
        <v>0</v>
      </c>
      <c r="BJ204" s="22">
        <v>0</v>
      </c>
      <c r="BK204" s="22">
        <v>9612.6820000000007</v>
      </c>
      <c r="BL204" s="22">
        <v>9612.6820000000007</v>
      </c>
      <c r="BM204" s="22">
        <v>0</v>
      </c>
      <c r="BN204" s="22">
        <v>0</v>
      </c>
      <c r="BO204" s="22">
        <v>0</v>
      </c>
      <c r="BP204" s="22">
        <v>0</v>
      </c>
      <c r="BQ204" s="22">
        <v>0</v>
      </c>
      <c r="BR204" s="22">
        <v>0</v>
      </c>
      <c r="BS204" s="22">
        <v>0</v>
      </c>
      <c r="BT204" s="22">
        <v>0</v>
      </c>
      <c r="BU204" s="22">
        <v>0</v>
      </c>
      <c r="BV204" s="22">
        <v>0</v>
      </c>
      <c r="BW204" s="23">
        <v>9612.6820000000007</v>
      </c>
      <c r="BX204" s="10">
        <v>9612.6820000000007</v>
      </c>
      <c r="BY204" s="10">
        <v>0</v>
      </c>
      <c r="BZ204" s="10">
        <v>0</v>
      </c>
      <c r="CA204" s="10">
        <v>0</v>
      </c>
      <c r="CB204" s="10">
        <v>0</v>
      </c>
      <c r="CC204" s="7"/>
    </row>
    <row r="205" spans="1:81" ht="47.25" x14ac:dyDescent="0.25">
      <c r="A205" s="7"/>
      <c r="B205" s="13"/>
      <c r="C205" s="13" t="s">
        <v>225</v>
      </c>
      <c r="D205" s="8"/>
      <c r="E205" s="13" t="s">
        <v>221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13"/>
      <c r="U205" s="8"/>
      <c r="V205" s="9"/>
      <c r="W205" s="9"/>
      <c r="X205" s="9"/>
      <c r="Y205" s="9"/>
      <c r="Z205" s="14" t="s">
        <v>220</v>
      </c>
      <c r="AA205" s="10">
        <v>28967.868999999999</v>
      </c>
      <c r="AB205" s="10">
        <v>0</v>
      </c>
      <c r="AC205" s="10">
        <v>0</v>
      </c>
      <c r="AD205" s="10">
        <v>28967.868999999999</v>
      </c>
      <c r="AE205" s="10">
        <v>0</v>
      </c>
      <c r="AF205" s="10">
        <v>0</v>
      </c>
      <c r="AG205" s="10">
        <v>3650</v>
      </c>
      <c r="AH205" s="10">
        <v>0</v>
      </c>
      <c r="AI205" s="10">
        <v>0</v>
      </c>
      <c r="AJ205" s="10">
        <v>3650</v>
      </c>
      <c r="AK205" s="10">
        <v>0</v>
      </c>
      <c r="AL205" s="10">
        <v>0</v>
      </c>
      <c r="AM205" s="23">
        <v>32617.868999999999</v>
      </c>
      <c r="AN205" s="22">
        <v>0</v>
      </c>
      <c r="AO205" s="22">
        <v>0</v>
      </c>
      <c r="AP205" s="22">
        <v>32617.868999999999</v>
      </c>
      <c r="AQ205" s="22">
        <v>0</v>
      </c>
      <c r="AR205" s="22">
        <v>0</v>
      </c>
      <c r="AS205" s="22">
        <v>33881.1731</v>
      </c>
      <c r="AT205" s="22">
        <v>0</v>
      </c>
      <c r="AU205" s="22">
        <v>0</v>
      </c>
      <c r="AV205" s="22">
        <v>33881.1731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22">
        <v>0</v>
      </c>
      <c r="BE205" s="23">
        <v>33881.1731</v>
      </c>
      <c r="BF205" s="22">
        <v>0</v>
      </c>
      <c r="BG205" s="22">
        <v>0</v>
      </c>
      <c r="BH205" s="22">
        <v>33881.1731</v>
      </c>
      <c r="BI205" s="22">
        <v>0</v>
      </c>
      <c r="BJ205" s="22">
        <v>0</v>
      </c>
      <c r="BK205" s="22">
        <v>34041.618499999997</v>
      </c>
      <c r="BL205" s="22">
        <v>0</v>
      </c>
      <c r="BM205" s="22">
        <v>0</v>
      </c>
      <c r="BN205" s="22">
        <v>34041.618499999997</v>
      </c>
      <c r="BO205" s="22">
        <v>0</v>
      </c>
      <c r="BP205" s="22">
        <v>0</v>
      </c>
      <c r="BQ205" s="22">
        <v>0</v>
      </c>
      <c r="BR205" s="22">
        <v>0</v>
      </c>
      <c r="BS205" s="22">
        <v>0</v>
      </c>
      <c r="BT205" s="22">
        <v>0</v>
      </c>
      <c r="BU205" s="22">
        <v>0</v>
      </c>
      <c r="BV205" s="22">
        <v>0</v>
      </c>
      <c r="BW205" s="23">
        <v>34041.618499999997</v>
      </c>
      <c r="BX205" s="10">
        <v>0</v>
      </c>
      <c r="BY205" s="10">
        <v>0</v>
      </c>
      <c r="BZ205" s="10">
        <v>34041.618499999997</v>
      </c>
      <c r="CA205" s="10">
        <v>0</v>
      </c>
      <c r="CB205" s="10">
        <v>0</v>
      </c>
      <c r="CC205" s="7"/>
    </row>
    <row r="206" spans="1:81" ht="47.25" x14ac:dyDescent="0.25">
      <c r="A206" s="7"/>
      <c r="B206" s="13"/>
      <c r="C206" s="13" t="s">
        <v>225</v>
      </c>
      <c r="D206" s="8"/>
      <c r="E206" s="13" t="s">
        <v>221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13" t="s">
        <v>165</v>
      </c>
      <c r="U206" s="8"/>
      <c r="V206" s="9"/>
      <c r="W206" s="9"/>
      <c r="X206" s="9"/>
      <c r="Y206" s="9"/>
      <c r="Z206" s="14" t="s">
        <v>164</v>
      </c>
      <c r="AA206" s="10">
        <v>28967.868999999999</v>
      </c>
      <c r="AB206" s="10">
        <v>0</v>
      </c>
      <c r="AC206" s="10">
        <v>0</v>
      </c>
      <c r="AD206" s="10">
        <v>28967.868999999999</v>
      </c>
      <c r="AE206" s="10">
        <v>0</v>
      </c>
      <c r="AF206" s="10">
        <v>0</v>
      </c>
      <c r="AG206" s="10">
        <v>1650</v>
      </c>
      <c r="AH206" s="10">
        <v>0</v>
      </c>
      <c r="AI206" s="10">
        <v>0</v>
      </c>
      <c r="AJ206" s="10">
        <v>1650</v>
      </c>
      <c r="AK206" s="10">
        <v>0</v>
      </c>
      <c r="AL206" s="10">
        <v>0</v>
      </c>
      <c r="AM206" s="23">
        <v>30617.868999999999</v>
      </c>
      <c r="AN206" s="22">
        <v>0</v>
      </c>
      <c r="AO206" s="22">
        <v>0</v>
      </c>
      <c r="AP206" s="22">
        <v>30617.868999999999</v>
      </c>
      <c r="AQ206" s="22">
        <v>0</v>
      </c>
      <c r="AR206" s="22">
        <v>0</v>
      </c>
      <c r="AS206" s="22">
        <v>33881.1731</v>
      </c>
      <c r="AT206" s="22">
        <v>0</v>
      </c>
      <c r="AU206" s="22">
        <v>0</v>
      </c>
      <c r="AV206" s="22">
        <v>33881.1731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 s="22">
        <v>0</v>
      </c>
      <c r="BE206" s="23">
        <v>33881.1731</v>
      </c>
      <c r="BF206" s="22">
        <v>0</v>
      </c>
      <c r="BG206" s="22">
        <v>0</v>
      </c>
      <c r="BH206" s="22">
        <v>33881.1731</v>
      </c>
      <c r="BI206" s="22">
        <v>0</v>
      </c>
      <c r="BJ206" s="22">
        <v>0</v>
      </c>
      <c r="BK206" s="22">
        <v>34041.618499999997</v>
      </c>
      <c r="BL206" s="22">
        <v>0</v>
      </c>
      <c r="BM206" s="22">
        <v>0</v>
      </c>
      <c r="BN206" s="22">
        <v>34041.618499999997</v>
      </c>
      <c r="BO206" s="22">
        <v>0</v>
      </c>
      <c r="BP206" s="22">
        <v>0</v>
      </c>
      <c r="BQ206" s="22">
        <v>0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3">
        <v>34041.618499999997</v>
      </c>
      <c r="BX206" s="10">
        <v>0</v>
      </c>
      <c r="BY206" s="10">
        <v>0</v>
      </c>
      <c r="BZ206" s="10">
        <v>34041.618499999997</v>
      </c>
      <c r="CA206" s="10">
        <v>0</v>
      </c>
      <c r="CB206" s="10">
        <v>0</v>
      </c>
      <c r="CC206" s="7"/>
    </row>
    <row r="207" spans="1:81" ht="15.75" x14ac:dyDescent="0.25">
      <c r="A207" s="7"/>
      <c r="B207" s="13"/>
      <c r="C207" s="13" t="s">
        <v>225</v>
      </c>
      <c r="D207" s="8"/>
      <c r="E207" s="13" t="s">
        <v>221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13" t="s">
        <v>81</v>
      </c>
      <c r="U207" s="8"/>
      <c r="V207" s="9"/>
      <c r="W207" s="9"/>
      <c r="X207" s="9"/>
      <c r="Y207" s="9"/>
      <c r="Z207" s="14" t="s">
        <v>80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2000</v>
      </c>
      <c r="AH207" s="10">
        <v>0</v>
      </c>
      <c r="AI207" s="10">
        <v>0</v>
      </c>
      <c r="AJ207" s="10">
        <v>2000</v>
      </c>
      <c r="AK207" s="10">
        <v>0</v>
      </c>
      <c r="AL207" s="10">
        <v>0</v>
      </c>
      <c r="AM207" s="23">
        <v>2000</v>
      </c>
      <c r="AN207" s="22">
        <v>0</v>
      </c>
      <c r="AO207" s="22">
        <v>0</v>
      </c>
      <c r="AP207" s="22">
        <v>2000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22">
        <v>0</v>
      </c>
      <c r="BE207" s="23">
        <v>0</v>
      </c>
      <c r="BF207" s="22">
        <v>0</v>
      </c>
      <c r="BG207" s="22">
        <v>0</v>
      </c>
      <c r="BH207" s="22">
        <v>0</v>
      </c>
      <c r="BI207" s="22">
        <v>0</v>
      </c>
      <c r="BJ207" s="22">
        <v>0</v>
      </c>
      <c r="BK207" s="22">
        <v>0</v>
      </c>
      <c r="BL207" s="22">
        <v>0</v>
      </c>
      <c r="BM207" s="22">
        <v>0</v>
      </c>
      <c r="BN207" s="22">
        <v>0</v>
      </c>
      <c r="BO207" s="22">
        <v>0</v>
      </c>
      <c r="BP207" s="22">
        <v>0</v>
      </c>
      <c r="BQ207" s="22">
        <v>0</v>
      </c>
      <c r="BR207" s="22">
        <v>0</v>
      </c>
      <c r="BS207" s="22">
        <v>0</v>
      </c>
      <c r="BT207" s="22">
        <v>0</v>
      </c>
      <c r="BU207" s="22">
        <v>0</v>
      </c>
      <c r="BV207" s="22">
        <v>0</v>
      </c>
      <c r="BW207" s="23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7"/>
    </row>
    <row r="208" spans="1:81" ht="47.25" x14ac:dyDescent="0.25">
      <c r="A208" s="7"/>
      <c r="B208" s="13"/>
      <c r="C208" s="13" t="s">
        <v>225</v>
      </c>
      <c r="D208" s="8"/>
      <c r="E208" s="13" t="s">
        <v>229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13"/>
      <c r="U208" s="8"/>
      <c r="V208" s="9"/>
      <c r="W208" s="9"/>
      <c r="X208" s="9"/>
      <c r="Y208" s="9"/>
      <c r="Z208" s="14" t="s">
        <v>228</v>
      </c>
      <c r="AA208" s="10">
        <v>1242.8019999999999</v>
      </c>
      <c r="AB208" s="10">
        <v>0</v>
      </c>
      <c r="AC208" s="10">
        <v>0</v>
      </c>
      <c r="AD208" s="10">
        <v>1242.8019999999999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23">
        <v>1242.8019999999999</v>
      </c>
      <c r="AN208" s="22">
        <v>0</v>
      </c>
      <c r="AO208" s="22">
        <v>0</v>
      </c>
      <c r="AP208" s="22">
        <v>1242.8019999999999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3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1158.9100000000001</v>
      </c>
      <c r="BL208" s="22">
        <v>0</v>
      </c>
      <c r="BM208" s="22">
        <v>0</v>
      </c>
      <c r="BN208" s="22">
        <v>1158.9100000000001</v>
      </c>
      <c r="BO208" s="22">
        <v>0</v>
      </c>
      <c r="BP208" s="22">
        <v>0</v>
      </c>
      <c r="BQ208" s="22">
        <v>0</v>
      </c>
      <c r="BR208" s="22">
        <v>0</v>
      </c>
      <c r="BS208" s="22">
        <v>0</v>
      </c>
      <c r="BT208" s="22">
        <v>0</v>
      </c>
      <c r="BU208" s="22">
        <v>0</v>
      </c>
      <c r="BV208" s="22">
        <v>0</v>
      </c>
      <c r="BW208" s="23">
        <v>1158.9100000000001</v>
      </c>
      <c r="BX208" s="10">
        <v>0</v>
      </c>
      <c r="BY208" s="10">
        <v>0</v>
      </c>
      <c r="BZ208" s="10">
        <v>1158.9100000000001</v>
      </c>
      <c r="CA208" s="10">
        <v>0</v>
      </c>
      <c r="CB208" s="10">
        <v>0</v>
      </c>
      <c r="CC208" s="7"/>
    </row>
    <row r="209" spans="1:81" ht="47.25" x14ac:dyDescent="0.25">
      <c r="A209" s="7"/>
      <c r="B209" s="13"/>
      <c r="C209" s="13" t="s">
        <v>225</v>
      </c>
      <c r="D209" s="8"/>
      <c r="E209" s="13" t="s">
        <v>229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13" t="s">
        <v>165</v>
      </c>
      <c r="U209" s="8"/>
      <c r="V209" s="9"/>
      <c r="W209" s="9"/>
      <c r="X209" s="9"/>
      <c r="Y209" s="9"/>
      <c r="Z209" s="14" t="s">
        <v>164</v>
      </c>
      <c r="AA209" s="10">
        <v>1242.8019999999999</v>
      </c>
      <c r="AB209" s="10">
        <v>0</v>
      </c>
      <c r="AC209" s="10">
        <v>0</v>
      </c>
      <c r="AD209" s="10">
        <v>1242.8019999999999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23">
        <v>1242.8019999999999</v>
      </c>
      <c r="AN209" s="22">
        <v>0</v>
      </c>
      <c r="AO209" s="22">
        <v>0</v>
      </c>
      <c r="AP209" s="22">
        <v>1242.8019999999999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3">
        <v>0</v>
      </c>
      <c r="BF209" s="22">
        <v>0</v>
      </c>
      <c r="BG209" s="22">
        <v>0</v>
      </c>
      <c r="BH209" s="22">
        <v>0</v>
      </c>
      <c r="BI209" s="22">
        <v>0</v>
      </c>
      <c r="BJ209" s="22">
        <v>0</v>
      </c>
      <c r="BK209" s="22">
        <v>1158.9100000000001</v>
      </c>
      <c r="BL209" s="22">
        <v>0</v>
      </c>
      <c r="BM209" s="22">
        <v>0</v>
      </c>
      <c r="BN209" s="22">
        <v>1158.9100000000001</v>
      </c>
      <c r="BO209" s="22">
        <v>0</v>
      </c>
      <c r="BP209" s="22">
        <v>0</v>
      </c>
      <c r="BQ209" s="22">
        <v>0</v>
      </c>
      <c r="BR209" s="22">
        <v>0</v>
      </c>
      <c r="BS209" s="22">
        <v>0</v>
      </c>
      <c r="BT209" s="22">
        <v>0</v>
      </c>
      <c r="BU209" s="22">
        <v>0</v>
      </c>
      <c r="BV209" s="22">
        <v>0</v>
      </c>
      <c r="BW209" s="23">
        <v>1158.9100000000001</v>
      </c>
      <c r="BX209" s="10">
        <v>0</v>
      </c>
      <c r="BY209" s="10">
        <v>0</v>
      </c>
      <c r="BZ209" s="10">
        <v>1158.9100000000001</v>
      </c>
      <c r="CA209" s="10">
        <v>0</v>
      </c>
      <c r="CB209" s="10">
        <v>0</v>
      </c>
      <c r="CC209" s="7"/>
    </row>
    <row r="210" spans="1:81" ht="31.5" x14ac:dyDescent="0.25">
      <c r="A210" s="7"/>
      <c r="B210" s="13"/>
      <c r="C210" s="13" t="s">
        <v>225</v>
      </c>
      <c r="D210" s="8"/>
      <c r="E210" s="13" t="s">
        <v>231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13"/>
      <c r="U210" s="8"/>
      <c r="V210" s="9"/>
      <c r="W210" s="9"/>
      <c r="X210" s="9"/>
      <c r="Y210" s="9"/>
      <c r="Z210" s="14" t="s">
        <v>230</v>
      </c>
      <c r="AA210" s="10">
        <v>729.72199999999998</v>
      </c>
      <c r="AB210" s="10">
        <v>0</v>
      </c>
      <c r="AC210" s="10">
        <v>0</v>
      </c>
      <c r="AD210" s="10">
        <v>729.72199999999998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23">
        <v>729.72199999999998</v>
      </c>
      <c r="AN210" s="22">
        <v>0</v>
      </c>
      <c r="AO210" s="22">
        <v>0</v>
      </c>
      <c r="AP210" s="22">
        <v>729.72199999999998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3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0</v>
      </c>
      <c r="BK210" s="22">
        <v>0</v>
      </c>
      <c r="BL210" s="22">
        <v>0</v>
      </c>
      <c r="BM210" s="22">
        <v>0</v>
      </c>
      <c r="BN210" s="22">
        <v>0</v>
      </c>
      <c r="BO210" s="22">
        <v>0</v>
      </c>
      <c r="BP210" s="22">
        <v>0</v>
      </c>
      <c r="BQ210" s="22">
        <v>0</v>
      </c>
      <c r="BR210" s="22">
        <v>0</v>
      </c>
      <c r="BS210" s="22">
        <v>0</v>
      </c>
      <c r="BT210" s="22">
        <v>0</v>
      </c>
      <c r="BU210" s="22">
        <v>0</v>
      </c>
      <c r="BV210" s="22">
        <v>0</v>
      </c>
      <c r="BW210" s="23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7"/>
    </row>
    <row r="211" spans="1:81" ht="47.25" x14ac:dyDescent="0.25">
      <c r="A211" s="7"/>
      <c r="B211" s="13"/>
      <c r="C211" s="13" t="s">
        <v>225</v>
      </c>
      <c r="D211" s="8"/>
      <c r="E211" s="13" t="s">
        <v>231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13" t="s">
        <v>165</v>
      </c>
      <c r="U211" s="8"/>
      <c r="V211" s="9"/>
      <c r="W211" s="9"/>
      <c r="X211" s="9"/>
      <c r="Y211" s="9"/>
      <c r="Z211" s="14" t="s">
        <v>164</v>
      </c>
      <c r="AA211" s="10">
        <v>729.72199999999998</v>
      </c>
      <c r="AB211" s="10">
        <v>0</v>
      </c>
      <c r="AC211" s="10">
        <v>0</v>
      </c>
      <c r="AD211" s="10">
        <v>729.72199999999998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23">
        <v>729.72199999999998</v>
      </c>
      <c r="AN211" s="22">
        <v>0</v>
      </c>
      <c r="AO211" s="22">
        <v>0</v>
      </c>
      <c r="AP211" s="22">
        <v>729.72199999999998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3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v>0</v>
      </c>
      <c r="BO211" s="22">
        <v>0</v>
      </c>
      <c r="BP211" s="22">
        <v>0</v>
      </c>
      <c r="BQ211" s="22">
        <v>0</v>
      </c>
      <c r="BR211" s="22">
        <v>0</v>
      </c>
      <c r="BS211" s="22">
        <v>0</v>
      </c>
      <c r="BT211" s="22">
        <v>0</v>
      </c>
      <c r="BU211" s="22">
        <v>0</v>
      </c>
      <c r="BV211" s="22">
        <v>0</v>
      </c>
      <c r="BW211" s="23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7"/>
    </row>
    <row r="212" spans="1:81" ht="31.5" x14ac:dyDescent="0.25">
      <c r="A212" s="7"/>
      <c r="B212" s="13"/>
      <c r="C212" s="13" t="s">
        <v>225</v>
      </c>
      <c r="D212" s="8"/>
      <c r="E212" s="13" t="s">
        <v>233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13"/>
      <c r="U212" s="8"/>
      <c r="V212" s="9"/>
      <c r="W212" s="9"/>
      <c r="X212" s="9"/>
      <c r="Y212" s="9"/>
      <c r="Z212" s="14" t="s">
        <v>232</v>
      </c>
      <c r="AA212" s="10">
        <v>106.902</v>
      </c>
      <c r="AB212" s="10">
        <v>0</v>
      </c>
      <c r="AC212" s="10">
        <v>0</v>
      </c>
      <c r="AD212" s="10">
        <v>106.902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23">
        <v>106.902</v>
      </c>
      <c r="AN212" s="22">
        <v>0</v>
      </c>
      <c r="AO212" s="22">
        <v>0</v>
      </c>
      <c r="AP212" s="22">
        <v>106.902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3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2">
        <v>0</v>
      </c>
      <c r="BL212" s="22">
        <v>0</v>
      </c>
      <c r="BM212" s="22">
        <v>0</v>
      </c>
      <c r="BN212" s="22">
        <v>0</v>
      </c>
      <c r="BO212" s="22">
        <v>0</v>
      </c>
      <c r="BP212" s="22">
        <v>0</v>
      </c>
      <c r="BQ212" s="22">
        <v>0</v>
      </c>
      <c r="BR212" s="22">
        <v>0</v>
      </c>
      <c r="BS212" s="22">
        <v>0</v>
      </c>
      <c r="BT212" s="22">
        <v>0</v>
      </c>
      <c r="BU212" s="22">
        <v>0</v>
      </c>
      <c r="BV212" s="22">
        <v>0</v>
      </c>
      <c r="BW212" s="23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7"/>
    </row>
    <row r="213" spans="1:81" ht="47.25" x14ac:dyDescent="0.25">
      <c r="A213" s="7"/>
      <c r="B213" s="13"/>
      <c r="C213" s="13" t="s">
        <v>225</v>
      </c>
      <c r="D213" s="8"/>
      <c r="E213" s="13" t="s">
        <v>233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13" t="s">
        <v>165</v>
      </c>
      <c r="U213" s="8"/>
      <c r="V213" s="9"/>
      <c r="W213" s="9"/>
      <c r="X213" s="9"/>
      <c r="Y213" s="9"/>
      <c r="Z213" s="14" t="s">
        <v>164</v>
      </c>
      <c r="AA213" s="10">
        <v>106.902</v>
      </c>
      <c r="AB213" s="10">
        <v>0</v>
      </c>
      <c r="AC213" s="10">
        <v>0</v>
      </c>
      <c r="AD213" s="10">
        <v>106.902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23">
        <v>106.902</v>
      </c>
      <c r="AN213" s="22">
        <v>0</v>
      </c>
      <c r="AO213" s="22">
        <v>0</v>
      </c>
      <c r="AP213" s="22">
        <v>106.902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3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  <c r="BQ213" s="22">
        <v>0</v>
      </c>
      <c r="BR213" s="22">
        <v>0</v>
      </c>
      <c r="BS213" s="22">
        <v>0</v>
      </c>
      <c r="BT213" s="22">
        <v>0</v>
      </c>
      <c r="BU213" s="22">
        <v>0</v>
      </c>
      <c r="BV213" s="22">
        <v>0</v>
      </c>
      <c r="BW213" s="23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7"/>
    </row>
    <row r="214" spans="1:81" ht="47.25" x14ac:dyDescent="0.25">
      <c r="A214" s="7"/>
      <c r="B214" s="13"/>
      <c r="C214" s="13" t="s">
        <v>225</v>
      </c>
      <c r="D214" s="8"/>
      <c r="E214" s="13" t="s">
        <v>234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13"/>
      <c r="U214" s="8"/>
      <c r="V214" s="9"/>
      <c r="W214" s="9"/>
      <c r="X214" s="9"/>
      <c r="Y214" s="9"/>
      <c r="Z214" s="14" t="s">
        <v>217</v>
      </c>
      <c r="AA214" s="10">
        <v>1805.7349999999999</v>
      </c>
      <c r="AB214" s="10">
        <v>0</v>
      </c>
      <c r="AC214" s="10">
        <v>0</v>
      </c>
      <c r="AD214" s="10">
        <v>1805.7349999999999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23">
        <v>1805.7349999999999</v>
      </c>
      <c r="AN214" s="22">
        <v>0</v>
      </c>
      <c r="AO214" s="22">
        <v>0</v>
      </c>
      <c r="AP214" s="22">
        <v>1805.7349999999999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3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v>0</v>
      </c>
      <c r="BQ214" s="22"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3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7"/>
    </row>
    <row r="215" spans="1:81" ht="47.25" x14ac:dyDescent="0.25">
      <c r="A215" s="7"/>
      <c r="B215" s="13"/>
      <c r="C215" s="13" t="s">
        <v>225</v>
      </c>
      <c r="D215" s="8"/>
      <c r="E215" s="13" t="s">
        <v>234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13" t="s">
        <v>51</v>
      </c>
      <c r="U215" s="8"/>
      <c r="V215" s="9"/>
      <c r="W215" s="9"/>
      <c r="X215" s="9"/>
      <c r="Y215" s="9"/>
      <c r="Z215" s="14" t="s">
        <v>50</v>
      </c>
      <c r="AA215" s="10">
        <v>401.274</v>
      </c>
      <c r="AB215" s="10">
        <v>0</v>
      </c>
      <c r="AC215" s="10">
        <v>0</v>
      </c>
      <c r="AD215" s="10">
        <v>401.274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23">
        <v>401.274</v>
      </c>
      <c r="AN215" s="22">
        <v>0</v>
      </c>
      <c r="AO215" s="22">
        <v>0</v>
      </c>
      <c r="AP215" s="22">
        <v>401.274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3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2">
        <v>0</v>
      </c>
      <c r="BM215" s="22">
        <v>0</v>
      </c>
      <c r="BN215" s="22">
        <v>0</v>
      </c>
      <c r="BO215" s="22">
        <v>0</v>
      </c>
      <c r="BP215" s="22">
        <v>0</v>
      </c>
      <c r="BQ215" s="22">
        <v>0</v>
      </c>
      <c r="BR215" s="22">
        <v>0</v>
      </c>
      <c r="BS215" s="22">
        <v>0</v>
      </c>
      <c r="BT215" s="22">
        <v>0</v>
      </c>
      <c r="BU215" s="22">
        <v>0</v>
      </c>
      <c r="BV215" s="22">
        <v>0</v>
      </c>
      <c r="BW215" s="23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7"/>
    </row>
    <row r="216" spans="1:81" ht="47.25" x14ac:dyDescent="0.25">
      <c r="A216" s="7"/>
      <c r="B216" s="13"/>
      <c r="C216" s="13" t="s">
        <v>225</v>
      </c>
      <c r="D216" s="8"/>
      <c r="E216" s="13" t="s">
        <v>234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13" t="s">
        <v>165</v>
      </c>
      <c r="U216" s="8"/>
      <c r="V216" s="9"/>
      <c r="W216" s="9"/>
      <c r="X216" s="9"/>
      <c r="Y216" s="9"/>
      <c r="Z216" s="14" t="s">
        <v>164</v>
      </c>
      <c r="AA216" s="10">
        <v>1404.461</v>
      </c>
      <c r="AB216" s="10">
        <v>0</v>
      </c>
      <c r="AC216" s="10">
        <v>0</v>
      </c>
      <c r="AD216" s="10">
        <v>1404.461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23">
        <v>1404.461</v>
      </c>
      <c r="AN216" s="22">
        <v>0</v>
      </c>
      <c r="AO216" s="22">
        <v>0</v>
      </c>
      <c r="AP216" s="22">
        <v>1404.461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3">
        <v>0</v>
      </c>
      <c r="BF216" s="22">
        <v>0</v>
      </c>
      <c r="BG216" s="22">
        <v>0</v>
      </c>
      <c r="BH216" s="22">
        <v>0</v>
      </c>
      <c r="BI216" s="22">
        <v>0</v>
      </c>
      <c r="BJ216" s="22">
        <v>0</v>
      </c>
      <c r="BK216" s="22">
        <v>0</v>
      </c>
      <c r="BL216" s="22">
        <v>0</v>
      </c>
      <c r="BM216" s="22">
        <v>0</v>
      </c>
      <c r="BN216" s="22">
        <v>0</v>
      </c>
      <c r="BO216" s="22">
        <v>0</v>
      </c>
      <c r="BP216" s="22">
        <v>0</v>
      </c>
      <c r="BQ216" s="22">
        <v>0</v>
      </c>
      <c r="BR216" s="22">
        <v>0</v>
      </c>
      <c r="BS216" s="22">
        <v>0</v>
      </c>
      <c r="BT216" s="22">
        <v>0</v>
      </c>
      <c r="BU216" s="22">
        <v>0</v>
      </c>
      <c r="BV216" s="22">
        <v>0</v>
      </c>
      <c r="BW216" s="23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7"/>
    </row>
    <row r="217" spans="1:81" ht="78.75" x14ac:dyDescent="0.25">
      <c r="A217" s="7"/>
      <c r="B217" s="13"/>
      <c r="C217" s="13" t="s">
        <v>225</v>
      </c>
      <c r="D217" s="8"/>
      <c r="E217" s="13" t="s">
        <v>236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13"/>
      <c r="U217" s="8"/>
      <c r="V217" s="9"/>
      <c r="W217" s="9"/>
      <c r="X217" s="9"/>
      <c r="Y217" s="9"/>
      <c r="Z217" s="14" t="s">
        <v>235</v>
      </c>
      <c r="AA217" s="10">
        <v>11086.632</v>
      </c>
      <c r="AB217" s="10">
        <v>5316.174</v>
      </c>
      <c r="AC217" s="10">
        <v>5770.4579999999996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23">
        <v>11086.632</v>
      </c>
      <c r="AN217" s="22">
        <v>5316.174</v>
      </c>
      <c r="AO217" s="22">
        <v>5770.4579999999996</v>
      </c>
      <c r="AP217" s="22">
        <v>0</v>
      </c>
      <c r="AQ217" s="22">
        <v>0</v>
      </c>
      <c r="AR217" s="22">
        <v>0</v>
      </c>
      <c r="AS217" s="22">
        <v>10899.25</v>
      </c>
      <c r="AT217" s="22">
        <v>5381.7370000000001</v>
      </c>
      <c r="AU217" s="22">
        <v>5517.5129999999999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22">
        <v>0</v>
      </c>
      <c r="BE217" s="23">
        <v>10899.25</v>
      </c>
      <c r="BF217" s="22">
        <v>5381.7370000000001</v>
      </c>
      <c r="BG217" s="22">
        <v>5517.5129999999999</v>
      </c>
      <c r="BH217" s="22">
        <v>0</v>
      </c>
      <c r="BI217" s="22">
        <v>0</v>
      </c>
      <c r="BJ217" s="22">
        <v>0</v>
      </c>
      <c r="BK217" s="22">
        <v>10925.379000000001</v>
      </c>
      <c r="BL217" s="22">
        <v>5545.37</v>
      </c>
      <c r="BM217" s="22">
        <v>5380.009</v>
      </c>
      <c r="BN217" s="22">
        <v>0</v>
      </c>
      <c r="BO217" s="22">
        <v>0</v>
      </c>
      <c r="BP217" s="22">
        <v>0</v>
      </c>
      <c r="BQ217" s="22">
        <v>0</v>
      </c>
      <c r="BR217" s="22">
        <v>0</v>
      </c>
      <c r="BS217" s="22">
        <v>0</v>
      </c>
      <c r="BT217" s="22">
        <v>0</v>
      </c>
      <c r="BU217" s="22">
        <v>0</v>
      </c>
      <c r="BV217" s="22">
        <v>0</v>
      </c>
      <c r="BW217" s="23">
        <v>10925.379000000001</v>
      </c>
      <c r="BX217" s="10">
        <v>5545.37</v>
      </c>
      <c r="BY217" s="10">
        <v>5380.009</v>
      </c>
      <c r="BZ217" s="10">
        <v>0</v>
      </c>
      <c r="CA217" s="10">
        <v>0</v>
      </c>
      <c r="CB217" s="10">
        <v>0</v>
      </c>
      <c r="CC217" s="7"/>
    </row>
    <row r="218" spans="1:81" ht="47.25" x14ac:dyDescent="0.25">
      <c r="A218" s="7"/>
      <c r="B218" s="13"/>
      <c r="C218" s="13" t="s">
        <v>225</v>
      </c>
      <c r="D218" s="8"/>
      <c r="E218" s="13" t="s">
        <v>236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13" t="s">
        <v>51</v>
      </c>
      <c r="U218" s="8"/>
      <c r="V218" s="9"/>
      <c r="W218" s="9"/>
      <c r="X218" s="9"/>
      <c r="Y218" s="9"/>
      <c r="Z218" s="14" t="s">
        <v>50</v>
      </c>
      <c r="AA218" s="10">
        <v>1608.4590000000001</v>
      </c>
      <c r="AB218" s="10">
        <v>443.92099999999999</v>
      </c>
      <c r="AC218" s="10">
        <v>1164.538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23">
        <v>1608.4590000000001</v>
      </c>
      <c r="AN218" s="22">
        <v>443.92099999999999</v>
      </c>
      <c r="AO218" s="22">
        <v>1164.538</v>
      </c>
      <c r="AP218" s="22">
        <v>0</v>
      </c>
      <c r="AQ218" s="22">
        <v>0</v>
      </c>
      <c r="AR218" s="22">
        <v>0</v>
      </c>
      <c r="AS218" s="22">
        <v>1333.6590000000001</v>
      </c>
      <c r="AT218" s="22">
        <v>443.92099999999999</v>
      </c>
      <c r="AU218" s="22">
        <v>889.73800000000006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3">
        <v>1333.6590000000001</v>
      </c>
      <c r="BF218" s="22">
        <v>443.92099999999999</v>
      </c>
      <c r="BG218" s="22">
        <v>889.73800000000006</v>
      </c>
      <c r="BH218" s="22">
        <v>0</v>
      </c>
      <c r="BI218" s="22">
        <v>0</v>
      </c>
      <c r="BJ218" s="22">
        <v>0</v>
      </c>
      <c r="BK218" s="22">
        <v>1333.6590000000001</v>
      </c>
      <c r="BL218" s="22">
        <v>443.92099999999999</v>
      </c>
      <c r="BM218" s="22">
        <v>889.73800000000006</v>
      </c>
      <c r="BN218" s="22">
        <v>0</v>
      </c>
      <c r="BO218" s="22">
        <v>0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3">
        <v>1333.6590000000001</v>
      </c>
      <c r="BX218" s="10">
        <v>443.92099999999999</v>
      </c>
      <c r="BY218" s="10">
        <v>889.73800000000006</v>
      </c>
      <c r="BZ218" s="10">
        <v>0</v>
      </c>
      <c r="CA218" s="10">
        <v>0</v>
      </c>
      <c r="CB218" s="10">
        <v>0</v>
      </c>
      <c r="CC218" s="7"/>
    </row>
    <row r="219" spans="1:81" ht="47.25" x14ac:dyDescent="0.25">
      <c r="A219" s="7"/>
      <c r="B219" s="13"/>
      <c r="C219" s="13" t="s">
        <v>225</v>
      </c>
      <c r="D219" s="8"/>
      <c r="E219" s="13" t="s">
        <v>236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13" t="s">
        <v>165</v>
      </c>
      <c r="U219" s="8"/>
      <c r="V219" s="9"/>
      <c r="W219" s="9"/>
      <c r="X219" s="9"/>
      <c r="Y219" s="9"/>
      <c r="Z219" s="14" t="s">
        <v>164</v>
      </c>
      <c r="AA219" s="10">
        <v>9478.1730000000007</v>
      </c>
      <c r="AB219" s="10">
        <v>4872.2529999999997</v>
      </c>
      <c r="AC219" s="10">
        <v>4605.92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23">
        <v>9478.1730000000007</v>
      </c>
      <c r="AN219" s="22">
        <v>4872.2529999999997</v>
      </c>
      <c r="AO219" s="22">
        <v>4605.92</v>
      </c>
      <c r="AP219" s="22">
        <v>0</v>
      </c>
      <c r="AQ219" s="22">
        <v>0</v>
      </c>
      <c r="AR219" s="22">
        <v>0</v>
      </c>
      <c r="AS219" s="22">
        <v>9565.5910000000003</v>
      </c>
      <c r="AT219" s="22">
        <v>4937.8159999999998</v>
      </c>
      <c r="AU219" s="22">
        <v>4627.7749999999996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3">
        <v>9565.5910000000003</v>
      </c>
      <c r="BF219" s="22">
        <v>4937.8159999999998</v>
      </c>
      <c r="BG219" s="22">
        <v>4627.7749999999996</v>
      </c>
      <c r="BH219" s="22">
        <v>0</v>
      </c>
      <c r="BI219" s="22">
        <v>0</v>
      </c>
      <c r="BJ219" s="22">
        <v>0</v>
      </c>
      <c r="BK219" s="22">
        <v>9591.7199999999993</v>
      </c>
      <c r="BL219" s="22">
        <v>5101.4489999999996</v>
      </c>
      <c r="BM219" s="22">
        <v>4490.2709999999997</v>
      </c>
      <c r="BN219" s="22">
        <v>0</v>
      </c>
      <c r="BO219" s="22">
        <v>0</v>
      </c>
      <c r="BP219" s="22">
        <v>0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3">
        <v>9591.7199999999993</v>
      </c>
      <c r="BX219" s="10">
        <v>5101.4489999999996</v>
      </c>
      <c r="BY219" s="10">
        <v>4490.2709999999997</v>
      </c>
      <c r="BZ219" s="10">
        <v>0</v>
      </c>
      <c r="CA219" s="10">
        <v>0</v>
      </c>
      <c r="CB219" s="10">
        <v>0</v>
      </c>
      <c r="CC219" s="7"/>
    </row>
    <row r="220" spans="1:81" ht="173.25" x14ac:dyDescent="0.25">
      <c r="A220" s="7"/>
      <c r="B220" s="13"/>
      <c r="C220" s="13" t="s">
        <v>225</v>
      </c>
      <c r="D220" s="8"/>
      <c r="E220" s="13" t="s">
        <v>238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13"/>
      <c r="U220" s="8"/>
      <c r="V220" s="9"/>
      <c r="W220" s="9"/>
      <c r="X220" s="9"/>
      <c r="Y220" s="9"/>
      <c r="Z220" s="15" t="s">
        <v>237</v>
      </c>
      <c r="AA220" s="10">
        <v>6105.6620000000003</v>
      </c>
      <c r="AB220" s="10">
        <v>0</v>
      </c>
      <c r="AC220" s="10">
        <v>4954.8999999999996</v>
      </c>
      <c r="AD220" s="10">
        <v>1150.7619999999999</v>
      </c>
      <c r="AE220" s="10">
        <v>0</v>
      </c>
      <c r="AF220" s="10">
        <v>0</v>
      </c>
      <c r="AG220" s="10">
        <v>400</v>
      </c>
      <c r="AH220" s="10">
        <v>0</v>
      </c>
      <c r="AI220" s="10">
        <v>0</v>
      </c>
      <c r="AJ220" s="10">
        <v>400</v>
      </c>
      <c r="AK220" s="10">
        <v>0</v>
      </c>
      <c r="AL220" s="10">
        <v>0</v>
      </c>
      <c r="AM220" s="23">
        <v>6505.6620000000003</v>
      </c>
      <c r="AN220" s="22">
        <v>0</v>
      </c>
      <c r="AO220" s="22">
        <v>4954.8999999999996</v>
      </c>
      <c r="AP220" s="22">
        <v>1550.7619999999999</v>
      </c>
      <c r="AQ220" s="22">
        <v>0</v>
      </c>
      <c r="AR220" s="22">
        <v>0</v>
      </c>
      <c r="AS220" s="22">
        <v>6308.7269999999999</v>
      </c>
      <c r="AT220" s="22">
        <v>0</v>
      </c>
      <c r="AU220" s="22">
        <v>4954.8999999999996</v>
      </c>
      <c r="AV220" s="22">
        <v>1353.827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3">
        <v>6308.7269999999999</v>
      </c>
      <c r="BF220" s="22">
        <v>0</v>
      </c>
      <c r="BG220" s="22">
        <v>4954.8999999999996</v>
      </c>
      <c r="BH220" s="22">
        <v>1353.827</v>
      </c>
      <c r="BI220" s="22">
        <v>0</v>
      </c>
      <c r="BJ220" s="22">
        <v>0</v>
      </c>
      <c r="BK220" s="22">
        <v>6308.7269999999999</v>
      </c>
      <c r="BL220" s="22">
        <v>0</v>
      </c>
      <c r="BM220" s="22">
        <v>4954.8999999999996</v>
      </c>
      <c r="BN220" s="22">
        <v>1353.827</v>
      </c>
      <c r="BO220" s="22">
        <v>0</v>
      </c>
      <c r="BP220" s="22">
        <v>0</v>
      </c>
      <c r="BQ220" s="22">
        <v>0</v>
      </c>
      <c r="BR220" s="22">
        <v>0</v>
      </c>
      <c r="BS220" s="22">
        <v>0</v>
      </c>
      <c r="BT220" s="22">
        <v>0</v>
      </c>
      <c r="BU220" s="22">
        <v>0</v>
      </c>
      <c r="BV220" s="22">
        <v>0</v>
      </c>
      <c r="BW220" s="23">
        <v>6308.7269999999999</v>
      </c>
      <c r="BX220" s="10">
        <v>0</v>
      </c>
      <c r="BY220" s="10">
        <v>4954.8999999999996</v>
      </c>
      <c r="BZ220" s="10">
        <v>1353.827</v>
      </c>
      <c r="CA220" s="10">
        <v>0</v>
      </c>
      <c r="CB220" s="10">
        <v>0</v>
      </c>
      <c r="CC220" s="7"/>
    </row>
    <row r="221" spans="1:81" ht="47.25" x14ac:dyDescent="0.25">
      <c r="A221" s="7"/>
      <c r="B221" s="13"/>
      <c r="C221" s="13" t="s">
        <v>225</v>
      </c>
      <c r="D221" s="8"/>
      <c r="E221" s="13" t="s">
        <v>238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13" t="s">
        <v>51</v>
      </c>
      <c r="U221" s="8"/>
      <c r="V221" s="9"/>
      <c r="W221" s="9"/>
      <c r="X221" s="9"/>
      <c r="Y221" s="9"/>
      <c r="Z221" s="14" t="s">
        <v>50</v>
      </c>
      <c r="AA221" s="10">
        <v>5949.6319999999996</v>
      </c>
      <c r="AB221" s="10">
        <v>0</v>
      </c>
      <c r="AC221" s="10">
        <v>4954.8999999999996</v>
      </c>
      <c r="AD221" s="10">
        <v>994.73199999999997</v>
      </c>
      <c r="AE221" s="10">
        <v>0</v>
      </c>
      <c r="AF221" s="10">
        <v>0</v>
      </c>
      <c r="AG221" s="10">
        <v>400</v>
      </c>
      <c r="AH221" s="10">
        <v>0</v>
      </c>
      <c r="AI221" s="10">
        <v>0</v>
      </c>
      <c r="AJ221" s="10">
        <v>400</v>
      </c>
      <c r="AK221" s="10">
        <v>0</v>
      </c>
      <c r="AL221" s="10">
        <v>0</v>
      </c>
      <c r="AM221" s="23">
        <v>6349.6319999999996</v>
      </c>
      <c r="AN221" s="22">
        <v>0</v>
      </c>
      <c r="AO221" s="22">
        <v>4954.8999999999996</v>
      </c>
      <c r="AP221" s="22">
        <v>1394.732</v>
      </c>
      <c r="AQ221" s="22">
        <v>0</v>
      </c>
      <c r="AR221" s="22">
        <v>0</v>
      </c>
      <c r="AS221" s="22">
        <v>6152.6970000000001</v>
      </c>
      <c r="AT221" s="22">
        <v>0</v>
      </c>
      <c r="AU221" s="22">
        <v>4954.8999999999996</v>
      </c>
      <c r="AV221" s="22">
        <v>1197.797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0</v>
      </c>
      <c r="BE221" s="23">
        <v>6152.6970000000001</v>
      </c>
      <c r="BF221" s="22">
        <v>0</v>
      </c>
      <c r="BG221" s="22">
        <v>4954.8999999999996</v>
      </c>
      <c r="BH221" s="22">
        <v>1197.797</v>
      </c>
      <c r="BI221" s="22">
        <v>0</v>
      </c>
      <c r="BJ221" s="22">
        <v>0</v>
      </c>
      <c r="BK221" s="22">
        <v>6152.6970000000001</v>
      </c>
      <c r="BL221" s="22">
        <v>0</v>
      </c>
      <c r="BM221" s="22">
        <v>4954.8999999999996</v>
      </c>
      <c r="BN221" s="22">
        <v>1197.797</v>
      </c>
      <c r="BO221" s="22">
        <v>0</v>
      </c>
      <c r="BP221" s="22">
        <v>0</v>
      </c>
      <c r="BQ221" s="22">
        <v>0</v>
      </c>
      <c r="BR221" s="22">
        <v>0</v>
      </c>
      <c r="BS221" s="22">
        <v>0</v>
      </c>
      <c r="BT221" s="22">
        <v>0</v>
      </c>
      <c r="BU221" s="22">
        <v>0</v>
      </c>
      <c r="BV221" s="22">
        <v>0</v>
      </c>
      <c r="BW221" s="23">
        <v>6152.6970000000001</v>
      </c>
      <c r="BX221" s="10">
        <v>0</v>
      </c>
      <c r="BY221" s="10">
        <v>4954.8999999999996</v>
      </c>
      <c r="BZ221" s="10">
        <v>1197.797</v>
      </c>
      <c r="CA221" s="10">
        <v>0</v>
      </c>
      <c r="CB221" s="10">
        <v>0</v>
      </c>
      <c r="CC221" s="7"/>
    </row>
    <row r="222" spans="1:81" ht="15.75" x14ac:dyDescent="0.25">
      <c r="A222" s="7"/>
      <c r="B222" s="13"/>
      <c r="C222" s="13" t="s">
        <v>225</v>
      </c>
      <c r="D222" s="8"/>
      <c r="E222" s="13" t="s">
        <v>238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13" t="s">
        <v>81</v>
      </c>
      <c r="U222" s="8"/>
      <c r="V222" s="9"/>
      <c r="W222" s="9"/>
      <c r="X222" s="9"/>
      <c r="Y222" s="9"/>
      <c r="Z222" s="14" t="s">
        <v>80</v>
      </c>
      <c r="AA222" s="10">
        <v>156.03</v>
      </c>
      <c r="AB222" s="10">
        <v>0</v>
      </c>
      <c r="AC222" s="10">
        <v>0</v>
      </c>
      <c r="AD222" s="10">
        <v>156.03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23">
        <v>156.03</v>
      </c>
      <c r="AN222" s="22">
        <v>0</v>
      </c>
      <c r="AO222" s="22">
        <v>0</v>
      </c>
      <c r="AP222" s="22">
        <v>156.03</v>
      </c>
      <c r="AQ222" s="22">
        <v>0</v>
      </c>
      <c r="AR222" s="22">
        <v>0</v>
      </c>
      <c r="AS222" s="22">
        <v>156.03</v>
      </c>
      <c r="AT222" s="22">
        <v>0</v>
      </c>
      <c r="AU222" s="22">
        <v>0</v>
      </c>
      <c r="AV222" s="22">
        <v>156.03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22">
        <v>0</v>
      </c>
      <c r="BE222" s="23">
        <v>156.03</v>
      </c>
      <c r="BF222" s="22">
        <v>0</v>
      </c>
      <c r="BG222" s="22">
        <v>0</v>
      </c>
      <c r="BH222" s="22">
        <v>156.03</v>
      </c>
      <c r="BI222" s="22">
        <v>0</v>
      </c>
      <c r="BJ222" s="22">
        <v>0</v>
      </c>
      <c r="BK222" s="22">
        <v>156.03</v>
      </c>
      <c r="BL222" s="22">
        <v>0</v>
      </c>
      <c r="BM222" s="22">
        <v>0</v>
      </c>
      <c r="BN222" s="22">
        <v>156.03</v>
      </c>
      <c r="BO222" s="22">
        <v>0</v>
      </c>
      <c r="BP222" s="22">
        <v>0</v>
      </c>
      <c r="BQ222" s="22">
        <v>0</v>
      </c>
      <c r="BR222" s="22">
        <v>0</v>
      </c>
      <c r="BS222" s="22">
        <v>0</v>
      </c>
      <c r="BT222" s="22">
        <v>0</v>
      </c>
      <c r="BU222" s="22">
        <v>0</v>
      </c>
      <c r="BV222" s="22">
        <v>0</v>
      </c>
      <c r="BW222" s="23">
        <v>156.03</v>
      </c>
      <c r="BX222" s="10">
        <v>0</v>
      </c>
      <c r="BY222" s="10">
        <v>0</v>
      </c>
      <c r="BZ222" s="10">
        <v>156.03</v>
      </c>
      <c r="CA222" s="10">
        <v>0</v>
      </c>
      <c r="CB222" s="10">
        <v>0</v>
      </c>
      <c r="CC222" s="7"/>
    </row>
    <row r="223" spans="1:81" ht="31.5" x14ac:dyDescent="0.25">
      <c r="A223" s="7"/>
      <c r="B223" s="13"/>
      <c r="C223" s="13" t="s">
        <v>225</v>
      </c>
      <c r="D223" s="8"/>
      <c r="E223" s="13" t="s">
        <v>223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13"/>
      <c r="U223" s="8"/>
      <c r="V223" s="9"/>
      <c r="W223" s="9"/>
      <c r="X223" s="9"/>
      <c r="Y223" s="9"/>
      <c r="Z223" s="14" t="s">
        <v>222</v>
      </c>
      <c r="AA223" s="10">
        <v>1620.4978000000001</v>
      </c>
      <c r="AB223" s="10">
        <v>0</v>
      </c>
      <c r="AC223" s="10">
        <v>0</v>
      </c>
      <c r="AD223" s="10">
        <v>1620.4978000000001</v>
      </c>
      <c r="AE223" s="10">
        <v>0</v>
      </c>
      <c r="AF223" s="10">
        <v>0</v>
      </c>
      <c r="AG223" s="10">
        <v>533</v>
      </c>
      <c r="AH223" s="10">
        <v>0</v>
      </c>
      <c r="AI223" s="10">
        <v>0</v>
      </c>
      <c r="AJ223" s="10">
        <v>533</v>
      </c>
      <c r="AK223" s="10">
        <v>0</v>
      </c>
      <c r="AL223" s="10">
        <v>0</v>
      </c>
      <c r="AM223" s="23">
        <v>2153.4978000000001</v>
      </c>
      <c r="AN223" s="22">
        <v>0</v>
      </c>
      <c r="AO223" s="22">
        <v>0</v>
      </c>
      <c r="AP223" s="22">
        <v>2153.4978000000001</v>
      </c>
      <c r="AQ223" s="22">
        <v>0</v>
      </c>
      <c r="AR223" s="22">
        <v>0</v>
      </c>
      <c r="AS223" s="22">
        <v>300</v>
      </c>
      <c r="AT223" s="22">
        <v>0</v>
      </c>
      <c r="AU223" s="22">
        <v>0</v>
      </c>
      <c r="AV223" s="22">
        <v>300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22">
        <v>0</v>
      </c>
      <c r="BE223" s="23">
        <v>300</v>
      </c>
      <c r="BF223" s="22">
        <v>0</v>
      </c>
      <c r="BG223" s="22">
        <v>0</v>
      </c>
      <c r="BH223" s="22">
        <v>300</v>
      </c>
      <c r="BI223" s="22">
        <v>0</v>
      </c>
      <c r="BJ223" s="22">
        <v>0</v>
      </c>
      <c r="BK223" s="22">
        <v>300</v>
      </c>
      <c r="BL223" s="22">
        <v>0</v>
      </c>
      <c r="BM223" s="22">
        <v>0</v>
      </c>
      <c r="BN223" s="22">
        <v>300</v>
      </c>
      <c r="BO223" s="22">
        <v>0</v>
      </c>
      <c r="BP223" s="22">
        <v>0</v>
      </c>
      <c r="BQ223" s="22">
        <v>0</v>
      </c>
      <c r="BR223" s="22">
        <v>0</v>
      </c>
      <c r="BS223" s="22">
        <v>0</v>
      </c>
      <c r="BT223" s="22">
        <v>0</v>
      </c>
      <c r="BU223" s="22">
        <v>0</v>
      </c>
      <c r="BV223" s="22">
        <v>0</v>
      </c>
      <c r="BW223" s="23">
        <v>300</v>
      </c>
      <c r="BX223" s="10">
        <v>0</v>
      </c>
      <c r="BY223" s="10">
        <v>0</v>
      </c>
      <c r="BZ223" s="10">
        <v>300</v>
      </c>
      <c r="CA223" s="10">
        <v>0</v>
      </c>
      <c r="CB223" s="10">
        <v>0</v>
      </c>
      <c r="CC223" s="7"/>
    </row>
    <row r="224" spans="1:81" ht="47.25" x14ac:dyDescent="0.25">
      <c r="A224" s="7"/>
      <c r="B224" s="13"/>
      <c r="C224" s="13" t="s">
        <v>225</v>
      </c>
      <c r="D224" s="8"/>
      <c r="E224" s="13" t="s">
        <v>223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13" t="s">
        <v>51</v>
      </c>
      <c r="U224" s="8"/>
      <c r="V224" s="9"/>
      <c r="W224" s="9"/>
      <c r="X224" s="9"/>
      <c r="Y224" s="9"/>
      <c r="Z224" s="14" t="s">
        <v>50</v>
      </c>
      <c r="AA224" s="10">
        <v>84.950999999999993</v>
      </c>
      <c r="AB224" s="10">
        <v>0</v>
      </c>
      <c r="AC224" s="10">
        <v>0</v>
      </c>
      <c r="AD224" s="10">
        <v>84.950999999999993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23">
        <v>84.950999999999993</v>
      </c>
      <c r="AN224" s="22">
        <v>0</v>
      </c>
      <c r="AO224" s="22">
        <v>0</v>
      </c>
      <c r="AP224" s="22">
        <v>84.950999999999993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3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>
        <v>0</v>
      </c>
      <c r="BM224" s="22">
        <v>0</v>
      </c>
      <c r="BN224" s="22">
        <v>0</v>
      </c>
      <c r="BO224" s="22">
        <v>0</v>
      </c>
      <c r="BP224" s="22">
        <v>0</v>
      </c>
      <c r="BQ224" s="22">
        <v>0</v>
      </c>
      <c r="BR224" s="22">
        <v>0</v>
      </c>
      <c r="BS224" s="22">
        <v>0</v>
      </c>
      <c r="BT224" s="22">
        <v>0</v>
      </c>
      <c r="BU224" s="22">
        <v>0</v>
      </c>
      <c r="BV224" s="22">
        <v>0</v>
      </c>
      <c r="BW224" s="23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7"/>
    </row>
    <row r="225" spans="1:81" ht="47.25" x14ac:dyDescent="0.25">
      <c r="A225" s="7"/>
      <c r="B225" s="13"/>
      <c r="C225" s="13" t="s">
        <v>225</v>
      </c>
      <c r="D225" s="8"/>
      <c r="E225" s="13" t="s">
        <v>223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13" t="s">
        <v>165</v>
      </c>
      <c r="U225" s="8"/>
      <c r="V225" s="9"/>
      <c r="W225" s="9"/>
      <c r="X225" s="9"/>
      <c r="Y225" s="9"/>
      <c r="Z225" s="14" t="s">
        <v>164</v>
      </c>
      <c r="AA225" s="10">
        <v>1535.5468000000001</v>
      </c>
      <c r="AB225" s="10">
        <v>0</v>
      </c>
      <c r="AC225" s="10">
        <v>0</v>
      </c>
      <c r="AD225" s="10">
        <v>1535.5468000000001</v>
      </c>
      <c r="AE225" s="10">
        <v>0</v>
      </c>
      <c r="AF225" s="10">
        <v>0</v>
      </c>
      <c r="AG225" s="10">
        <v>533</v>
      </c>
      <c r="AH225" s="10">
        <v>0</v>
      </c>
      <c r="AI225" s="10">
        <v>0</v>
      </c>
      <c r="AJ225" s="10">
        <v>533</v>
      </c>
      <c r="AK225" s="10">
        <v>0</v>
      </c>
      <c r="AL225" s="10">
        <v>0</v>
      </c>
      <c r="AM225" s="23">
        <v>2068.5468000000001</v>
      </c>
      <c r="AN225" s="22">
        <v>0</v>
      </c>
      <c r="AO225" s="22">
        <v>0</v>
      </c>
      <c r="AP225" s="22">
        <v>2068.5468000000001</v>
      </c>
      <c r="AQ225" s="22">
        <v>0</v>
      </c>
      <c r="AR225" s="22">
        <v>0</v>
      </c>
      <c r="AS225" s="22">
        <v>300</v>
      </c>
      <c r="AT225" s="22">
        <v>0</v>
      </c>
      <c r="AU225" s="22">
        <v>0</v>
      </c>
      <c r="AV225" s="22">
        <v>300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3">
        <v>300</v>
      </c>
      <c r="BF225" s="22">
        <v>0</v>
      </c>
      <c r="BG225" s="22">
        <v>0</v>
      </c>
      <c r="BH225" s="22">
        <v>300</v>
      </c>
      <c r="BI225" s="22">
        <v>0</v>
      </c>
      <c r="BJ225" s="22">
        <v>0</v>
      </c>
      <c r="BK225" s="22">
        <v>300</v>
      </c>
      <c r="BL225" s="22">
        <v>0</v>
      </c>
      <c r="BM225" s="22">
        <v>0</v>
      </c>
      <c r="BN225" s="22">
        <v>300</v>
      </c>
      <c r="BO225" s="22">
        <v>0</v>
      </c>
      <c r="BP225" s="22">
        <v>0</v>
      </c>
      <c r="BQ225" s="22"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3">
        <v>300</v>
      </c>
      <c r="BX225" s="10">
        <v>0</v>
      </c>
      <c r="BY225" s="10">
        <v>0</v>
      </c>
      <c r="BZ225" s="10">
        <v>300</v>
      </c>
      <c r="CA225" s="10">
        <v>0</v>
      </c>
      <c r="CB225" s="10">
        <v>0</v>
      </c>
      <c r="CC225" s="7"/>
    </row>
    <row r="226" spans="1:81" ht="78.75" x14ac:dyDescent="0.25">
      <c r="A226" s="7"/>
      <c r="B226" s="13"/>
      <c r="C226" s="13" t="s">
        <v>225</v>
      </c>
      <c r="D226" s="8"/>
      <c r="E226" s="13" t="s">
        <v>239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13"/>
      <c r="U226" s="8"/>
      <c r="V226" s="9"/>
      <c r="W226" s="9"/>
      <c r="X226" s="9"/>
      <c r="Y226" s="9"/>
      <c r="Z226" s="14" t="s">
        <v>134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6445.0666700000002</v>
      </c>
      <c r="AH226" s="10">
        <v>0</v>
      </c>
      <c r="AI226" s="10">
        <v>4833.8</v>
      </c>
      <c r="AJ226" s="10">
        <v>1611.26667</v>
      </c>
      <c r="AK226" s="10">
        <v>0</v>
      </c>
      <c r="AL226" s="10">
        <v>0</v>
      </c>
      <c r="AM226" s="23">
        <v>6445.0666700000002</v>
      </c>
      <c r="AN226" s="22">
        <v>0</v>
      </c>
      <c r="AO226" s="22">
        <v>4833.8</v>
      </c>
      <c r="AP226" s="22">
        <v>1611.26667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3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>
        <v>0</v>
      </c>
      <c r="BM226" s="22">
        <v>0</v>
      </c>
      <c r="BN226" s="22">
        <v>0</v>
      </c>
      <c r="BO226" s="22">
        <v>0</v>
      </c>
      <c r="BP226" s="22">
        <v>0</v>
      </c>
      <c r="BQ226" s="22">
        <v>0</v>
      </c>
      <c r="BR226" s="22">
        <v>0</v>
      </c>
      <c r="BS226" s="22">
        <v>0</v>
      </c>
      <c r="BT226" s="22">
        <v>0</v>
      </c>
      <c r="BU226" s="22">
        <v>0</v>
      </c>
      <c r="BV226" s="22">
        <v>0</v>
      </c>
      <c r="BW226" s="23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7"/>
    </row>
    <row r="227" spans="1:81" ht="47.25" x14ac:dyDescent="0.25">
      <c r="A227" s="7"/>
      <c r="B227" s="13"/>
      <c r="C227" s="13" t="s">
        <v>225</v>
      </c>
      <c r="D227" s="8"/>
      <c r="E227" s="13" t="s">
        <v>239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13" t="s">
        <v>165</v>
      </c>
      <c r="U227" s="8"/>
      <c r="V227" s="9"/>
      <c r="W227" s="9"/>
      <c r="X227" s="9"/>
      <c r="Y227" s="9"/>
      <c r="Z227" s="14" t="s">
        <v>164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6445.0666700000002</v>
      </c>
      <c r="AH227" s="10">
        <v>0</v>
      </c>
      <c r="AI227" s="10">
        <v>4833.8</v>
      </c>
      <c r="AJ227" s="10">
        <v>1611.26667</v>
      </c>
      <c r="AK227" s="10">
        <v>0</v>
      </c>
      <c r="AL227" s="10">
        <v>0</v>
      </c>
      <c r="AM227" s="23">
        <v>6445.0666700000002</v>
      </c>
      <c r="AN227" s="22">
        <v>0</v>
      </c>
      <c r="AO227" s="22">
        <v>4833.8</v>
      </c>
      <c r="AP227" s="22">
        <v>1611.26667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3">
        <v>0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>
        <v>0</v>
      </c>
      <c r="BM227" s="22">
        <v>0</v>
      </c>
      <c r="BN227" s="22">
        <v>0</v>
      </c>
      <c r="BO227" s="22">
        <v>0</v>
      </c>
      <c r="BP227" s="22">
        <v>0</v>
      </c>
      <c r="BQ227" s="22">
        <v>0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3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7"/>
    </row>
    <row r="228" spans="1:81" ht="31.5" x14ac:dyDescent="0.25">
      <c r="A228" s="7"/>
      <c r="B228" s="13"/>
      <c r="C228" s="13" t="s">
        <v>225</v>
      </c>
      <c r="D228" s="8"/>
      <c r="E228" s="13" t="s">
        <v>241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13"/>
      <c r="U228" s="8"/>
      <c r="V228" s="9"/>
      <c r="W228" s="9"/>
      <c r="X228" s="9"/>
      <c r="Y228" s="9"/>
      <c r="Z228" s="14" t="s">
        <v>240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1836.8832</v>
      </c>
      <c r="AH228" s="10">
        <v>0</v>
      </c>
      <c r="AI228" s="10">
        <v>0</v>
      </c>
      <c r="AJ228" s="10">
        <v>1836.8832</v>
      </c>
      <c r="AK228" s="10">
        <v>0</v>
      </c>
      <c r="AL228" s="10">
        <v>0</v>
      </c>
      <c r="AM228" s="23">
        <f>1836.8832+0</f>
        <v>1836.8832</v>
      </c>
      <c r="AN228" s="22">
        <v>0</v>
      </c>
      <c r="AO228" s="22">
        <v>0</v>
      </c>
      <c r="AP228" s="22">
        <v>1836.8832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1200</v>
      </c>
      <c r="AZ228" s="22">
        <v>0</v>
      </c>
      <c r="BA228" s="22">
        <v>0</v>
      </c>
      <c r="BB228" s="22">
        <v>1200</v>
      </c>
      <c r="BC228" s="22">
        <v>0</v>
      </c>
      <c r="BD228" s="22">
        <v>0</v>
      </c>
      <c r="BE228" s="23">
        <f>1200-1.3281</f>
        <v>1198.6719000000001</v>
      </c>
      <c r="BF228" s="22">
        <v>0</v>
      </c>
      <c r="BG228" s="22">
        <v>0</v>
      </c>
      <c r="BH228" s="22">
        <v>1200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  <c r="BQ228" s="22">
        <v>606.22649999999999</v>
      </c>
      <c r="BR228" s="22">
        <v>0</v>
      </c>
      <c r="BS228" s="22">
        <v>0</v>
      </c>
      <c r="BT228" s="22">
        <v>606.22649999999999</v>
      </c>
      <c r="BU228" s="22">
        <v>0</v>
      </c>
      <c r="BV228" s="22">
        <v>0</v>
      </c>
      <c r="BW228" s="23">
        <f>606.2265-570</f>
        <v>36.226499999999987</v>
      </c>
      <c r="BX228" s="10">
        <v>0</v>
      </c>
      <c r="BY228" s="10">
        <v>0</v>
      </c>
      <c r="BZ228" s="10">
        <v>606.22649999999999</v>
      </c>
      <c r="CA228" s="10">
        <v>0</v>
      </c>
      <c r="CB228" s="10">
        <v>0</v>
      </c>
      <c r="CC228" s="7"/>
    </row>
    <row r="229" spans="1:81" ht="47.25" x14ac:dyDescent="0.25">
      <c r="A229" s="7"/>
      <c r="B229" s="13"/>
      <c r="C229" s="13" t="s">
        <v>225</v>
      </c>
      <c r="D229" s="8"/>
      <c r="E229" s="13" t="s">
        <v>241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13" t="s">
        <v>165</v>
      </c>
      <c r="U229" s="8"/>
      <c r="V229" s="9"/>
      <c r="W229" s="9"/>
      <c r="X229" s="9"/>
      <c r="Y229" s="9"/>
      <c r="Z229" s="14" t="s">
        <v>164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1836.8832</v>
      </c>
      <c r="AH229" s="10">
        <v>0</v>
      </c>
      <c r="AI229" s="10">
        <v>0</v>
      </c>
      <c r="AJ229" s="10">
        <v>1836.8832</v>
      </c>
      <c r="AK229" s="10">
        <v>0</v>
      </c>
      <c r="AL229" s="10">
        <v>0</v>
      </c>
      <c r="AM229" s="23">
        <v>1836.8832</v>
      </c>
      <c r="AN229" s="22">
        <v>0</v>
      </c>
      <c r="AO229" s="22">
        <v>0</v>
      </c>
      <c r="AP229" s="22">
        <v>1836.8832</v>
      </c>
      <c r="AQ229" s="22">
        <v>0</v>
      </c>
      <c r="AR229" s="22">
        <v>0</v>
      </c>
      <c r="AS229" s="22">
        <v>0</v>
      </c>
      <c r="AT229" s="22">
        <v>0</v>
      </c>
      <c r="AU229" s="22">
        <v>0</v>
      </c>
      <c r="AV229" s="22">
        <v>0</v>
      </c>
      <c r="AW229" s="22">
        <v>0</v>
      </c>
      <c r="AX229" s="22">
        <v>0</v>
      </c>
      <c r="AY229" s="22">
        <v>1200</v>
      </c>
      <c r="AZ229" s="22">
        <v>0</v>
      </c>
      <c r="BA229" s="22">
        <v>0</v>
      </c>
      <c r="BB229" s="22">
        <v>1200</v>
      </c>
      <c r="BC229" s="22">
        <v>0</v>
      </c>
      <c r="BD229" s="22">
        <v>0</v>
      </c>
      <c r="BE229" s="23">
        <f>1200-1.3281</f>
        <v>1198.6719000000001</v>
      </c>
      <c r="BF229" s="22">
        <v>0</v>
      </c>
      <c r="BG229" s="22">
        <v>0</v>
      </c>
      <c r="BH229" s="22">
        <v>1200</v>
      </c>
      <c r="BI229" s="22">
        <v>0</v>
      </c>
      <c r="BJ229" s="22">
        <v>0</v>
      </c>
      <c r="BK229" s="22">
        <v>0</v>
      </c>
      <c r="BL229" s="22">
        <v>0</v>
      </c>
      <c r="BM229" s="22">
        <v>0</v>
      </c>
      <c r="BN229" s="22">
        <v>0</v>
      </c>
      <c r="BO229" s="22">
        <v>0</v>
      </c>
      <c r="BP229" s="22">
        <v>0</v>
      </c>
      <c r="BQ229" s="22">
        <v>606.22649999999999</v>
      </c>
      <c r="BR229" s="22">
        <v>0</v>
      </c>
      <c r="BS229" s="22">
        <v>0</v>
      </c>
      <c r="BT229" s="22">
        <v>606.22649999999999</v>
      </c>
      <c r="BU229" s="22">
        <v>0</v>
      </c>
      <c r="BV229" s="22">
        <v>0</v>
      </c>
      <c r="BW229" s="23">
        <f>606.2265-570</f>
        <v>36.226499999999987</v>
      </c>
      <c r="BX229" s="10">
        <v>0</v>
      </c>
      <c r="BY229" s="10">
        <v>0</v>
      </c>
      <c r="BZ229" s="10">
        <v>606.22649999999999</v>
      </c>
      <c r="CA229" s="10">
        <v>0</v>
      </c>
      <c r="CB229" s="10">
        <v>0</v>
      </c>
      <c r="CC229" s="7"/>
    </row>
    <row r="230" spans="1:81" ht="47.25" x14ac:dyDescent="0.25">
      <c r="A230" s="7"/>
      <c r="B230" s="13"/>
      <c r="C230" s="13" t="s">
        <v>225</v>
      </c>
      <c r="D230" s="8"/>
      <c r="E230" s="13" t="s">
        <v>224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13"/>
      <c r="U230" s="8"/>
      <c r="V230" s="9"/>
      <c r="W230" s="9"/>
      <c r="X230" s="9"/>
      <c r="Y230" s="9"/>
      <c r="Z230" s="14" t="s">
        <v>211</v>
      </c>
      <c r="AA230" s="10">
        <v>4482.8090000000002</v>
      </c>
      <c r="AB230" s="10">
        <v>0</v>
      </c>
      <c r="AC230" s="10">
        <v>4482.8090000000002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23">
        <v>4482.8090000000002</v>
      </c>
      <c r="AN230" s="22">
        <v>0</v>
      </c>
      <c r="AO230" s="22">
        <v>4482.8090000000002</v>
      </c>
      <c r="AP230" s="22">
        <v>0</v>
      </c>
      <c r="AQ230" s="22">
        <v>0</v>
      </c>
      <c r="AR230" s="22">
        <v>0</v>
      </c>
      <c r="AS230" s="22">
        <v>4482.8090000000002</v>
      </c>
      <c r="AT230" s="22">
        <v>0</v>
      </c>
      <c r="AU230" s="22">
        <v>4482.8090000000002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 s="22">
        <v>0</v>
      </c>
      <c r="BE230" s="23">
        <v>4482.8090000000002</v>
      </c>
      <c r="BF230" s="22">
        <v>0</v>
      </c>
      <c r="BG230" s="22">
        <v>4482.8090000000002</v>
      </c>
      <c r="BH230" s="22">
        <v>0</v>
      </c>
      <c r="BI230" s="22">
        <v>0</v>
      </c>
      <c r="BJ230" s="22">
        <v>0</v>
      </c>
      <c r="BK230" s="22">
        <v>4482.8090000000002</v>
      </c>
      <c r="BL230" s="22">
        <v>0</v>
      </c>
      <c r="BM230" s="22">
        <v>4482.8090000000002</v>
      </c>
      <c r="BN230" s="22">
        <v>0</v>
      </c>
      <c r="BO230" s="22">
        <v>0</v>
      </c>
      <c r="BP230" s="22">
        <v>0</v>
      </c>
      <c r="BQ230" s="22">
        <v>0</v>
      </c>
      <c r="BR230" s="22">
        <v>0</v>
      </c>
      <c r="BS230" s="22">
        <v>0</v>
      </c>
      <c r="BT230" s="22">
        <v>0</v>
      </c>
      <c r="BU230" s="22">
        <v>0</v>
      </c>
      <c r="BV230" s="22">
        <v>0</v>
      </c>
      <c r="BW230" s="23">
        <v>4482.8090000000002</v>
      </c>
      <c r="BX230" s="10">
        <v>0</v>
      </c>
      <c r="BY230" s="10">
        <v>4482.8090000000002</v>
      </c>
      <c r="BZ230" s="10">
        <v>0</v>
      </c>
      <c r="CA230" s="10">
        <v>0</v>
      </c>
      <c r="CB230" s="10">
        <v>0</v>
      </c>
      <c r="CC230" s="7"/>
    </row>
    <row r="231" spans="1:81" ht="47.25" x14ac:dyDescent="0.25">
      <c r="A231" s="7"/>
      <c r="B231" s="13"/>
      <c r="C231" s="13" t="s">
        <v>225</v>
      </c>
      <c r="D231" s="8"/>
      <c r="E231" s="13" t="s">
        <v>224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13" t="s">
        <v>165</v>
      </c>
      <c r="U231" s="8"/>
      <c r="V231" s="9"/>
      <c r="W231" s="9"/>
      <c r="X231" s="9"/>
      <c r="Y231" s="9"/>
      <c r="Z231" s="14" t="s">
        <v>164</v>
      </c>
      <c r="AA231" s="10">
        <v>4482.8090000000002</v>
      </c>
      <c r="AB231" s="10">
        <v>0</v>
      </c>
      <c r="AC231" s="10">
        <v>4482.8090000000002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23">
        <v>4482.8090000000002</v>
      </c>
      <c r="AN231" s="22">
        <v>0</v>
      </c>
      <c r="AO231" s="22">
        <v>4482.8090000000002</v>
      </c>
      <c r="AP231" s="22">
        <v>0</v>
      </c>
      <c r="AQ231" s="22">
        <v>0</v>
      </c>
      <c r="AR231" s="22">
        <v>0</v>
      </c>
      <c r="AS231" s="22">
        <v>4482.8090000000002</v>
      </c>
      <c r="AT231" s="22">
        <v>0</v>
      </c>
      <c r="AU231" s="22">
        <v>4482.8090000000002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22">
        <v>0</v>
      </c>
      <c r="BE231" s="23">
        <v>4482.8090000000002</v>
      </c>
      <c r="BF231" s="22">
        <v>0</v>
      </c>
      <c r="BG231" s="22">
        <v>4482.8090000000002</v>
      </c>
      <c r="BH231" s="22">
        <v>0</v>
      </c>
      <c r="BI231" s="22">
        <v>0</v>
      </c>
      <c r="BJ231" s="22">
        <v>0</v>
      </c>
      <c r="BK231" s="22">
        <v>4482.8090000000002</v>
      </c>
      <c r="BL231" s="22">
        <v>0</v>
      </c>
      <c r="BM231" s="22">
        <v>4482.8090000000002</v>
      </c>
      <c r="BN231" s="22">
        <v>0</v>
      </c>
      <c r="BO231" s="22">
        <v>0</v>
      </c>
      <c r="BP231" s="22">
        <v>0</v>
      </c>
      <c r="BQ231" s="22">
        <v>0</v>
      </c>
      <c r="BR231" s="22">
        <v>0</v>
      </c>
      <c r="BS231" s="22">
        <v>0</v>
      </c>
      <c r="BT231" s="22">
        <v>0</v>
      </c>
      <c r="BU231" s="22">
        <v>0</v>
      </c>
      <c r="BV231" s="22">
        <v>0</v>
      </c>
      <c r="BW231" s="23">
        <v>4482.8090000000002</v>
      </c>
      <c r="BX231" s="10">
        <v>0</v>
      </c>
      <c r="BY231" s="10">
        <v>4482.8090000000002</v>
      </c>
      <c r="BZ231" s="10">
        <v>0</v>
      </c>
      <c r="CA231" s="10">
        <v>0</v>
      </c>
      <c r="CB231" s="10">
        <v>0</v>
      </c>
      <c r="CC231" s="7"/>
    </row>
    <row r="232" spans="1:81" ht="31.5" x14ac:dyDescent="0.25">
      <c r="A232" s="7"/>
      <c r="B232" s="13"/>
      <c r="C232" s="13" t="s">
        <v>242</v>
      </c>
      <c r="D232" s="8"/>
      <c r="E232" s="13" t="s">
        <v>244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13"/>
      <c r="U232" s="8"/>
      <c r="V232" s="9"/>
      <c r="W232" s="9"/>
      <c r="X232" s="9"/>
      <c r="Y232" s="9"/>
      <c r="Z232" s="14" t="s">
        <v>243</v>
      </c>
      <c r="AA232" s="10">
        <v>356.5</v>
      </c>
      <c r="AB232" s="10">
        <v>0</v>
      </c>
      <c r="AC232" s="10">
        <v>0</v>
      </c>
      <c r="AD232" s="10">
        <v>356.5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23">
        <v>356.5</v>
      </c>
      <c r="AN232" s="22">
        <v>0</v>
      </c>
      <c r="AO232" s="22">
        <v>0</v>
      </c>
      <c r="AP232" s="22">
        <v>356.5</v>
      </c>
      <c r="AQ232" s="22">
        <v>0</v>
      </c>
      <c r="AR232" s="22">
        <v>0</v>
      </c>
      <c r="AS232" s="22">
        <v>356.5</v>
      </c>
      <c r="AT232" s="22">
        <v>0</v>
      </c>
      <c r="AU232" s="22">
        <v>0</v>
      </c>
      <c r="AV232" s="22">
        <v>356.5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3">
        <v>356.5</v>
      </c>
      <c r="BF232" s="22">
        <v>0</v>
      </c>
      <c r="BG232" s="22">
        <v>0</v>
      </c>
      <c r="BH232" s="22">
        <v>356.5</v>
      </c>
      <c r="BI232" s="22">
        <v>0</v>
      </c>
      <c r="BJ232" s="22">
        <v>0</v>
      </c>
      <c r="BK232" s="22">
        <v>356.5</v>
      </c>
      <c r="BL232" s="22">
        <v>0</v>
      </c>
      <c r="BM232" s="22">
        <v>0</v>
      </c>
      <c r="BN232" s="22">
        <v>356.5</v>
      </c>
      <c r="BO232" s="22">
        <v>0</v>
      </c>
      <c r="BP232" s="22">
        <v>0</v>
      </c>
      <c r="BQ232" s="22">
        <v>0</v>
      </c>
      <c r="BR232" s="22">
        <v>0</v>
      </c>
      <c r="BS232" s="22">
        <v>0</v>
      </c>
      <c r="BT232" s="22">
        <v>0</v>
      </c>
      <c r="BU232" s="22">
        <v>0</v>
      </c>
      <c r="BV232" s="22">
        <v>0</v>
      </c>
      <c r="BW232" s="23">
        <v>356.5</v>
      </c>
      <c r="BX232" s="10">
        <v>0</v>
      </c>
      <c r="BY232" s="10">
        <v>0</v>
      </c>
      <c r="BZ232" s="10">
        <v>356.5</v>
      </c>
      <c r="CA232" s="10">
        <v>0</v>
      </c>
      <c r="CB232" s="10">
        <v>0</v>
      </c>
      <c r="CC232" s="7"/>
    </row>
    <row r="233" spans="1:81" ht="94.5" x14ac:dyDescent="0.25">
      <c r="A233" s="7"/>
      <c r="B233" s="13"/>
      <c r="C233" s="13" t="s">
        <v>242</v>
      </c>
      <c r="D233" s="8"/>
      <c r="E233" s="13" t="s">
        <v>244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13" t="s">
        <v>49</v>
      </c>
      <c r="U233" s="8"/>
      <c r="V233" s="9"/>
      <c r="W233" s="9"/>
      <c r="X233" s="9"/>
      <c r="Y233" s="9"/>
      <c r="Z233" s="14" t="s">
        <v>48</v>
      </c>
      <c r="AA233" s="10">
        <v>50</v>
      </c>
      <c r="AB233" s="10">
        <v>0</v>
      </c>
      <c r="AC233" s="10">
        <v>0</v>
      </c>
      <c r="AD233" s="10">
        <v>50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23">
        <v>50</v>
      </c>
      <c r="AN233" s="22">
        <v>0</v>
      </c>
      <c r="AO233" s="22">
        <v>0</v>
      </c>
      <c r="AP233" s="22">
        <v>50</v>
      </c>
      <c r="AQ233" s="22">
        <v>0</v>
      </c>
      <c r="AR233" s="22">
        <v>0</v>
      </c>
      <c r="AS233" s="22">
        <v>50</v>
      </c>
      <c r="AT233" s="22">
        <v>0</v>
      </c>
      <c r="AU233" s="22">
        <v>0</v>
      </c>
      <c r="AV233" s="22">
        <v>50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3">
        <v>50</v>
      </c>
      <c r="BF233" s="22">
        <v>0</v>
      </c>
      <c r="BG233" s="22">
        <v>0</v>
      </c>
      <c r="BH233" s="22">
        <v>50</v>
      </c>
      <c r="BI233" s="22">
        <v>0</v>
      </c>
      <c r="BJ233" s="22">
        <v>0</v>
      </c>
      <c r="BK233" s="22">
        <v>50</v>
      </c>
      <c r="BL233" s="22">
        <v>0</v>
      </c>
      <c r="BM233" s="22">
        <v>0</v>
      </c>
      <c r="BN233" s="22">
        <v>50</v>
      </c>
      <c r="BO233" s="22">
        <v>0</v>
      </c>
      <c r="BP233" s="22">
        <v>0</v>
      </c>
      <c r="BQ233" s="22">
        <v>0</v>
      </c>
      <c r="BR233" s="22">
        <v>0</v>
      </c>
      <c r="BS233" s="22">
        <v>0</v>
      </c>
      <c r="BT233" s="22">
        <v>0</v>
      </c>
      <c r="BU233" s="22">
        <v>0</v>
      </c>
      <c r="BV233" s="22">
        <v>0</v>
      </c>
      <c r="BW233" s="23">
        <v>50</v>
      </c>
      <c r="BX233" s="10">
        <v>0</v>
      </c>
      <c r="BY233" s="10">
        <v>0</v>
      </c>
      <c r="BZ233" s="10">
        <v>50</v>
      </c>
      <c r="CA233" s="10">
        <v>0</v>
      </c>
      <c r="CB233" s="10">
        <v>0</v>
      </c>
      <c r="CC233" s="7"/>
    </row>
    <row r="234" spans="1:81" ht="47.25" x14ac:dyDescent="0.25">
      <c r="A234" s="7"/>
      <c r="B234" s="13"/>
      <c r="C234" s="13" t="s">
        <v>242</v>
      </c>
      <c r="D234" s="8"/>
      <c r="E234" s="13" t="s">
        <v>244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13" t="s">
        <v>51</v>
      </c>
      <c r="U234" s="8"/>
      <c r="V234" s="9"/>
      <c r="W234" s="9"/>
      <c r="X234" s="9"/>
      <c r="Y234" s="9"/>
      <c r="Z234" s="14" t="s">
        <v>50</v>
      </c>
      <c r="AA234" s="10">
        <v>299</v>
      </c>
      <c r="AB234" s="10">
        <v>0</v>
      </c>
      <c r="AC234" s="10">
        <v>0</v>
      </c>
      <c r="AD234" s="10">
        <v>299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23">
        <v>299</v>
      </c>
      <c r="AN234" s="22">
        <v>0</v>
      </c>
      <c r="AO234" s="22">
        <v>0</v>
      </c>
      <c r="AP234" s="22">
        <v>299</v>
      </c>
      <c r="AQ234" s="22">
        <v>0</v>
      </c>
      <c r="AR234" s="22">
        <v>0</v>
      </c>
      <c r="AS234" s="22">
        <v>299</v>
      </c>
      <c r="AT234" s="22">
        <v>0</v>
      </c>
      <c r="AU234" s="22">
        <v>0</v>
      </c>
      <c r="AV234" s="22">
        <v>299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 s="22">
        <v>0</v>
      </c>
      <c r="BE234" s="23">
        <v>299</v>
      </c>
      <c r="BF234" s="22">
        <v>0</v>
      </c>
      <c r="BG234" s="22">
        <v>0</v>
      </c>
      <c r="BH234" s="22">
        <v>299</v>
      </c>
      <c r="BI234" s="22">
        <v>0</v>
      </c>
      <c r="BJ234" s="22">
        <v>0</v>
      </c>
      <c r="BK234" s="22">
        <v>299</v>
      </c>
      <c r="BL234" s="22">
        <v>0</v>
      </c>
      <c r="BM234" s="22">
        <v>0</v>
      </c>
      <c r="BN234" s="22">
        <v>299</v>
      </c>
      <c r="BO234" s="22">
        <v>0</v>
      </c>
      <c r="BP234" s="22">
        <v>0</v>
      </c>
      <c r="BQ234" s="22">
        <v>0</v>
      </c>
      <c r="BR234" s="22">
        <v>0</v>
      </c>
      <c r="BS234" s="22">
        <v>0</v>
      </c>
      <c r="BT234" s="22">
        <v>0</v>
      </c>
      <c r="BU234" s="22">
        <v>0</v>
      </c>
      <c r="BV234" s="22">
        <v>0</v>
      </c>
      <c r="BW234" s="23">
        <v>299</v>
      </c>
      <c r="BX234" s="10">
        <v>0</v>
      </c>
      <c r="BY234" s="10">
        <v>0</v>
      </c>
      <c r="BZ234" s="10">
        <v>299</v>
      </c>
      <c r="CA234" s="10">
        <v>0</v>
      </c>
      <c r="CB234" s="10">
        <v>0</v>
      </c>
      <c r="CC234" s="7"/>
    </row>
    <row r="235" spans="1:81" ht="15.75" x14ac:dyDescent="0.25">
      <c r="A235" s="7"/>
      <c r="B235" s="13"/>
      <c r="C235" s="13" t="s">
        <v>242</v>
      </c>
      <c r="D235" s="8"/>
      <c r="E235" s="13" t="s">
        <v>244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13" t="s">
        <v>81</v>
      </c>
      <c r="U235" s="8"/>
      <c r="V235" s="9"/>
      <c r="W235" s="9"/>
      <c r="X235" s="9"/>
      <c r="Y235" s="9"/>
      <c r="Z235" s="14" t="s">
        <v>80</v>
      </c>
      <c r="AA235" s="10">
        <v>7.5</v>
      </c>
      <c r="AB235" s="10">
        <v>0</v>
      </c>
      <c r="AC235" s="10">
        <v>0</v>
      </c>
      <c r="AD235" s="10">
        <v>7.5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23">
        <v>7.5</v>
      </c>
      <c r="AN235" s="22">
        <v>0</v>
      </c>
      <c r="AO235" s="22">
        <v>0</v>
      </c>
      <c r="AP235" s="22">
        <v>7.5</v>
      </c>
      <c r="AQ235" s="22">
        <v>0</v>
      </c>
      <c r="AR235" s="22">
        <v>0</v>
      </c>
      <c r="AS235" s="22">
        <v>7.5</v>
      </c>
      <c r="AT235" s="22">
        <v>0</v>
      </c>
      <c r="AU235" s="22">
        <v>0</v>
      </c>
      <c r="AV235" s="22">
        <v>7.5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 s="22">
        <v>0</v>
      </c>
      <c r="BE235" s="23">
        <v>7.5</v>
      </c>
      <c r="BF235" s="22">
        <v>0</v>
      </c>
      <c r="BG235" s="22">
        <v>0</v>
      </c>
      <c r="BH235" s="22">
        <v>7.5</v>
      </c>
      <c r="BI235" s="22">
        <v>0</v>
      </c>
      <c r="BJ235" s="22">
        <v>0</v>
      </c>
      <c r="BK235" s="22">
        <v>7.5</v>
      </c>
      <c r="BL235" s="22">
        <v>0</v>
      </c>
      <c r="BM235" s="22">
        <v>0</v>
      </c>
      <c r="BN235" s="22">
        <v>7.5</v>
      </c>
      <c r="BO235" s="22">
        <v>0</v>
      </c>
      <c r="BP235" s="22">
        <v>0</v>
      </c>
      <c r="BQ235" s="22">
        <v>0</v>
      </c>
      <c r="BR235" s="22">
        <v>0</v>
      </c>
      <c r="BS235" s="22">
        <v>0</v>
      </c>
      <c r="BT235" s="22">
        <v>0</v>
      </c>
      <c r="BU235" s="22">
        <v>0</v>
      </c>
      <c r="BV235" s="22">
        <v>0</v>
      </c>
      <c r="BW235" s="23">
        <v>7.5</v>
      </c>
      <c r="BX235" s="10">
        <v>0</v>
      </c>
      <c r="BY235" s="10">
        <v>0</v>
      </c>
      <c r="BZ235" s="10">
        <v>7.5</v>
      </c>
      <c r="CA235" s="10">
        <v>0</v>
      </c>
      <c r="CB235" s="10">
        <v>0</v>
      </c>
      <c r="CC235" s="7"/>
    </row>
    <row r="236" spans="1:81" ht="47.25" x14ac:dyDescent="0.25">
      <c r="A236" s="7"/>
      <c r="B236" s="13"/>
      <c r="C236" s="13" t="s">
        <v>242</v>
      </c>
      <c r="D236" s="8"/>
      <c r="E236" s="13" t="s">
        <v>246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13"/>
      <c r="U236" s="8"/>
      <c r="V236" s="9"/>
      <c r="W236" s="9"/>
      <c r="X236" s="9"/>
      <c r="Y236" s="9"/>
      <c r="Z236" s="14" t="s">
        <v>245</v>
      </c>
      <c r="AA236" s="10">
        <v>33</v>
      </c>
      <c r="AB236" s="10">
        <v>0</v>
      </c>
      <c r="AC236" s="10">
        <v>33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23">
        <v>33</v>
      </c>
      <c r="AN236" s="22">
        <v>0</v>
      </c>
      <c r="AO236" s="22">
        <v>33</v>
      </c>
      <c r="AP236" s="22">
        <v>0</v>
      </c>
      <c r="AQ236" s="22">
        <v>0</v>
      </c>
      <c r="AR236" s="22">
        <v>0</v>
      </c>
      <c r="AS236" s="22">
        <v>33</v>
      </c>
      <c r="AT236" s="22">
        <v>0</v>
      </c>
      <c r="AU236" s="22">
        <v>33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22">
        <v>0</v>
      </c>
      <c r="BE236" s="23">
        <v>33</v>
      </c>
      <c r="BF236" s="22">
        <v>0</v>
      </c>
      <c r="BG236" s="22">
        <v>33</v>
      </c>
      <c r="BH236" s="22">
        <v>0</v>
      </c>
      <c r="BI236" s="22">
        <v>0</v>
      </c>
      <c r="BJ236" s="22">
        <v>0</v>
      </c>
      <c r="BK236" s="22">
        <v>40</v>
      </c>
      <c r="BL236" s="22">
        <v>0</v>
      </c>
      <c r="BM236" s="22">
        <v>40</v>
      </c>
      <c r="BN236" s="22">
        <v>0</v>
      </c>
      <c r="BO236" s="22">
        <v>0</v>
      </c>
      <c r="BP236" s="22">
        <v>0</v>
      </c>
      <c r="BQ236" s="22">
        <v>0</v>
      </c>
      <c r="BR236" s="22">
        <v>0</v>
      </c>
      <c r="BS236" s="22">
        <v>0</v>
      </c>
      <c r="BT236" s="22">
        <v>0</v>
      </c>
      <c r="BU236" s="22">
        <v>0</v>
      </c>
      <c r="BV236" s="22">
        <v>0</v>
      </c>
      <c r="BW236" s="23">
        <v>40</v>
      </c>
      <c r="BX236" s="10">
        <v>0</v>
      </c>
      <c r="BY236" s="10">
        <v>40</v>
      </c>
      <c r="BZ236" s="10">
        <v>0</v>
      </c>
      <c r="CA236" s="10">
        <v>0</v>
      </c>
      <c r="CB236" s="10">
        <v>0</v>
      </c>
      <c r="CC236" s="7"/>
    </row>
    <row r="237" spans="1:81" ht="94.5" x14ac:dyDescent="0.25">
      <c r="A237" s="7"/>
      <c r="B237" s="13"/>
      <c r="C237" s="13" t="s">
        <v>242</v>
      </c>
      <c r="D237" s="8"/>
      <c r="E237" s="13" t="s">
        <v>246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13" t="s">
        <v>49</v>
      </c>
      <c r="U237" s="8"/>
      <c r="V237" s="9"/>
      <c r="W237" s="9"/>
      <c r="X237" s="9"/>
      <c r="Y237" s="9"/>
      <c r="Z237" s="14" t="s">
        <v>48</v>
      </c>
      <c r="AA237" s="10">
        <v>33</v>
      </c>
      <c r="AB237" s="10">
        <v>0</v>
      </c>
      <c r="AC237" s="10">
        <v>33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23">
        <v>33</v>
      </c>
      <c r="AN237" s="22">
        <v>0</v>
      </c>
      <c r="AO237" s="22">
        <v>33</v>
      </c>
      <c r="AP237" s="22">
        <v>0</v>
      </c>
      <c r="AQ237" s="22">
        <v>0</v>
      </c>
      <c r="AR237" s="22">
        <v>0</v>
      </c>
      <c r="AS237" s="22">
        <v>33</v>
      </c>
      <c r="AT237" s="22">
        <v>0</v>
      </c>
      <c r="AU237" s="22">
        <v>33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3">
        <v>33</v>
      </c>
      <c r="BF237" s="22">
        <v>0</v>
      </c>
      <c r="BG237" s="22">
        <v>33</v>
      </c>
      <c r="BH237" s="22">
        <v>0</v>
      </c>
      <c r="BI237" s="22">
        <v>0</v>
      </c>
      <c r="BJ237" s="22">
        <v>0</v>
      </c>
      <c r="BK237" s="22">
        <v>40</v>
      </c>
      <c r="BL237" s="22">
        <v>0</v>
      </c>
      <c r="BM237" s="22">
        <v>40</v>
      </c>
      <c r="BN237" s="22">
        <v>0</v>
      </c>
      <c r="BO237" s="22">
        <v>0</v>
      </c>
      <c r="BP237" s="22">
        <v>0</v>
      </c>
      <c r="BQ237" s="22">
        <v>0</v>
      </c>
      <c r="BR237" s="22">
        <v>0</v>
      </c>
      <c r="BS237" s="22">
        <v>0</v>
      </c>
      <c r="BT237" s="22">
        <v>0</v>
      </c>
      <c r="BU237" s="22">
        <v>0</v>
      </c>
      <c r="BV237" s="22">
        <v>0</v>
      </c>
      <c r="BW237" s="23">
        <v>40</v>
      </c>
      <c r="BX237" s="10">
        <v>0</v>
      </c>
      <c r="BY237" s="10">
        <v>40</v>
      </c>
      <c r="BZ237" s="10">
        <v>0</v>
      </c>
      <c r="CA237" s="10">
        <v>0</v>
      </c>
      <c r="CB237" s="10">
        <v>0</v>
      </c>
      <c r="CC237" s="7"/>
    </row>
    <row r="238" spans="1:81" ht="31.5" x14ac:dyDescent="0.25">
      <c r="A238" s="7"/>
      <c r="B238" s="13"/>
      <c r="C238" s="13" t="s">
        <v>242</v>
      </c>
      <c r="D238" s="8"/>
      <c r="E238" s="13" t="s">
        <v>248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13"/>
      <c r="U238" s="8"/>
      <c r="V238" s="9"/>
      <c r="W238" s="9"/>
      <c r="X238" s="9"/>
      <c r="Y238" s="9"/>
      <c r="Z238" s="14" t="s">
        <v>247</v>
      </c>
      <c r="AA238" s="10">
        <v>366</v>
      </c>
      <c r="AB238" s="10">
        <v>0</v>
      </c>
      <c r="AC238" s="10">
        <v>0</v>
      </c>
      <c r="AD238" s="10">
        <v>366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23">
        <v>366</v>
      </c>
      <c r="AN238" s="22">
        <v>0</v>
      </c>
      <c r="AO238" s="22">
        <v>0</v>
      </c>
      <c r="AP238" s="22">
        <v>366</v>
      </c>
      <c r="AQ238" s="22">
        <v>0</v>
      </c>
      <c r="AR238" s="22">
        <v>0</v>
      </c>
      <c r="AS238" s="22">
        <v>366</v>
      </c>
      <c r="AT238" s="22">
        <v>0</v>
      </c>
      <c r="AU238" s="22">
        <v>0</v>
      </c>
      <c r="AV238" s="22">
        <v>366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  <c r="BE238" s="23">
        <v>366</v>
      </c>
      <c r="BF238" s="22">
        <v>0</v>
      </c>
      <c r="BG238" s="22">
        <v>0</v>
      </c>
      <c r="BH238" s="22">
        <v>366</v>
      </c>
      <c r="BI238" s="22">
        <v>0</v>
      </c>
      <c r="BJ238" s="22">
        <v>0</v>
      </c>
      <c r="BK238" s="22">
        <v>366</v>
      </c>
      <c r="BL238" s="22">
        <v>0</v>
      </c>
      <c r="BM238" s="22">
        <v>0</v>
      </c>
      <c r="BN238" s="22">
        <v>366</v>
      </c>
      <c r="BO238" s="22">
        <v>0</v>
      </c>
      <c r="BP238" s="22">
        <v>0</v>
      </c>
      <c r="BQ238" s="22">
        <v>0</v>
      </c>
      <c r="BR238" s="22">
        <v>0</v>
      </c>
      <c r="BS238" s="22">
        <v>0</v>
      </c>
      <c r="BT238" s="22">
        <v>0</v>
      </c>
      <c r="BU238" s="22">
        <v>0</v>
      </c>
      <c r="BV238" s="22">
        <v>0</v>
      </c>
      <c r="BW238" s="23">
        <v>366</v>
      </c>
      <c r="BX238" s="10">
        <v>0</v>
      </c>
      <c r="BY238" s="10">
        <v>0</v>
      </c>
      <c r="BZ238" s="10">
        <v>366</v>
      </c>
      <c r="CA238" s="10">
        <v>0</v>
      </c>
      <c r="CB238" s="10">
        <v>0</v>
      </c>
      <c r="CC238" s="7"/>
    </row>
    <row r="239" spans="1:81" ht="47.25" x14ac:dyDescent="0.25">
      <c r="A239" s="7"/>
      <c r="B239" s="13"/>
      <c r="C239" s="13" t="s">
        <v>242</v>
      </c>
      <c r="D239" s="8"/>
      <c r="E239" s="13" t="s">
        <v>248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13" t="s">
        <v>51</v>
      </c>
      <c r="U239" s="8"/>
      <c r="V239" s="9"/>
      <c r="W239" s="9"/>
      <c r="X239" s="9"/>
      <c r="Y239" s="9"/>
      <c r="Z239" s="14" t="s">
        <v>50</v>
      </c>
      <c r="AA239" s="10">
        <v>366</v>
      </c>
      <c r="AB239" s="10">
        <v>0</v>
      </c>
      <c r="AC239" s="10">
        <v>0</v>
      </c>
      <c r="AD239" s="10">
        <v>366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23">
        <v>366</v>
      </c>
      <c r="AN239" s="22">
        <v>0</v>
      </c>
      <c r="AO239" s="22">
        <v>0</v>
      </c>
      <c r="AP239" s="22">
        <v>366</v>
      </c>
      <c r="AQ239" s="22">
        <v>0</v>
      </c>
      <c r="AR239" s="22">
        <v>0</v>
      </c>
      <c r="AS239" s="22">
        <v>366</v>
      </c>
      <c r="AT239" s="22">
        <v>0</v>
      </c>
      <c r="AU239" s="22">
        <v>0</v>
      </c>
      <c r="AV239" s="22">
        <v>366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3">
        <v>366</v>
      </c>
      <c r="BF239" s="22">
        <v>0</v>
      </c>
      <c r="BG239" s="22">
        <v>0</v>
      </c>
      <c r="BH239" s="22">
        <v>366</v>
      </c>
      <c r="BI239" s="22">
        <v>0</v>
      </c>
      <c r="BJ239" s="22">
        <v>0</v>
      </c>
      <c r="BK239" s="22">
        <v>366</v>
      </c>
      <c r="BL239" s="22">
        <v>0</v>
      </c>
      <c r="BM239" s="22">
        <v>0</v>
      </c>
      <c r="BN239" s="22">
        <v>366</v>
      </c>
      <c r="BO239" s="22">
        <v>0</v>
      </c>
      <c r="BP239" s="22">
        <v>0</v>
      </c>
      <c r="BQ239" s="22">
        <v>0</v>
      </c>
      <c r="BR239" s="22">
        <v>0</v>
      </c>
      <c r="BS239" s="22">
        <v>0</v>
      </c>
      <c r="BT239" s="22">
        <v>0</v>
      </c>
      <c r="BU239" s="22">
        <v>0</v>
      </c>
      <c r="BV239" s="22">
        <v>0</v>
      </c>
      <c r="BW239" s="23">
        <v>366</v>
      </c>
      <c r="BX239" s="10">
        <v>0</v>
      </c>
      <c r="BY239" s="10">
        <v>0</v>
      </c>
      <c r="BZ239" s="10">
        <v>366</v>
      </c>
      <c r="CA239" s="10">
        <v>0</v>
      </c>
      <c r="CB239" s="10">
        <v>0</v>
      </c>
      <c r="CC239" s="7"/>
    </row>
    <row r="240" spans="1:81" ht="15.75" x14ac:dyDescent="0.25">
      <c r="A240" s="7"/>
      <c r="B240" s="13"/>
      <c r="C240" s="13" t="s">
        <v>242</v>
      </c>
      <c r="D240" s="8"/>
      <c r="E240" s="13" t="s">
        <v>249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13"/>
      <c r="U240" s="8"/>
      <c r="V240" s="9"/>
      <c r="W240" s="9"/>
      <c r="X240" s="9"/>
      <c r="Y240" s="9"/>
      <c r="Z240" s="14" t="s">
        <v>96</v>
      </c>
      <c r="AA240" s="10">
        <v>5754.2209999999995</v>
      </c>
      <c r="AB240" s="10">
        <v>0</v>
      </c>
      <c r="AC240" s="10">
        <v>0</v>
      </c>
      <c r="AD240" s="10">
        <v>5754.2209999999995</v>
      </c>
      <c r="AE240" s="10">
        <v>0</v>
      </c>
      <c r="AF240" s="10">
        <v>0</v>
      </c>
      <c r="AG240" s="10">
        <v>74.722999999999999</v>
      </c>
      <c r="AH240" s="10">
        <v>0</v>
      </c>
      <c r="AI240" s="10">
        <v>0</v>
      </c>
      <c r="AJ240" s="10">
        <v>74.722999999999999</v>
      </c>
      <c r="AK240" s="10">
        <v>0</v>
      </c>
      <c r="AL240" s="10">
        <v>0</v>
      </c>
      <c r="AM240" s="23">
        <v>5828.9440000000004</v>
      </c>
      <c r="AN240" s="22">
        <v>0</v>
      </c>
      <c r="AO240" s="22">
        <v>0</v>
      </c>
      <c r="AP240" s="22">
        <v>5828.9440000000004</v>
      </c>
      <c r="AQ240" s="22">
        <v>0</v>
      </c>
      <c r="AR240" s="22">
        <v>0</v>
      </c>
      <c r="AS240" s="22">
        <v>5754.2209999999995</v>
      </c>
      <c r="AT240" s="22">
        <v>0</v>
      </c>
      <c r="AU240" s="22">
        <v>0</v>
      </c>
      <c r="AV240" s="22">
        <v>5754.2209999999995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3">
        <v>5754.2209999999995</v>
      </c>
      <c r="BF240" s="22">
        <v>0</v>
      </c>
      <c r="BG240" s="22">
        <v>0</v>
      </c>
      <c r="BH240" s="22">
        <v>5754.2209999999995</v>
      </c>
      <c r="BI240" s="22">
        <v>0</v>
      </c>
      <c r="BJ240" s="22">
        <v>0</v>
      </c>
      <c r="BK240" s="22">
        <v>5754.2209999999995</v>
      </c>
      <c r="BL240" s="22">
        <v>0</v>
      </c>
      <c r="BM240" s="22">
        <v>0</v>
      </c>
      <c r="BN240" s="22">
        <v>5754.2209999999995</v>
      </c>
      <c r="BO240" s="22">
        <v>0</v>
      </c>
      <c r="BP240" s="22">
        <v>0</v>
      </c>
      <c r="BQ240" s="22">
        <v>0</v>
      </c>
      <c r="BR240" s="22">
        <v>0</v>
      </c>
      <c r="BS240" s="22">
        <v>0</v>
      </c>
      <c r="BT240" s="22">
        <v>0</v>
      </c>
      <c r="BU240" s="22">
        <v>0</v>
      </c>
      <c r="BV240" s="22">
        <v>0</v>
      </c>
      <c r="BW240" s="23">
        <v>5754.2209999999995</v>
      </c>
      <c r="BX240" s="10">
        <v>0</v>
      </c>
      <c r="BY240" s="10">
        <v>0</v>
      </c>
      <c r="BZ240" s="10">
        <v>5754.2209999999995</v>
      </c>
      <c r="CA240" s="10">
        <v>0</v>
      </c>
      <c r="CB240" s="10">
        <v>0</v>
      </c>
      <c r="CC240" s="7"/>
    </row>
    <row r="241" spans="1:81" ht="94.5" x14ac:dyDescent="0.25">
      <c r="A241" s="7"/>
      <c r="B241" s="13"/>
      <c r="C241" s="13" t="s">
        <v>242</v>
      </c>
      <c r="D241" s="8"/>
      <c r="E241" s="13" t="s">
        <v>249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13" t="s">
        <v>49</v>
      </c>
      <c r="U241" s="8"/>
      <c r="V241" s="9"/>
      <c r="W241" s="9"/>
      <c r="X241" s="9"/>
      <c r="Y241" s="9"/>
      <c r="Z241" s="14" t="s">
        <v>48</v>
      </c>
      <c r="AA241" s="10">
        <v>4285.0110000000004</v>
      </c>
      <c r="AB241" s="10">
        <v>0</v>
      </c>
      <c r="AC241" s="10">
        <v>0</v>
      </c>
      <c r="AD241" s="10">
        <v>4285.0110000000004</v>
      </c>
      <c r="AE241" s="10">
        <v>0</v>
      </c>
      <c r="AF241" s="10">
        <v>0</v>
      </c>
      <c r="AG241" s="10">
        <v>74.722999999999999</v>
      </c>
      <c r="AH241" s="10">
        <v>0</v>
      </c>
      <c r="AI241" s="10">
        <v>0</v>
      </c>
      <c r="AJ241" s="10">
        <v>74.722999999999999</v>
      </c>
      <c r="AK241" s="10">
        <v>0</v>
      </c>
      <c r="AL241" s="10">
        <v>0</v>
      </c>
      <c r="AM241" s="23">
        <v>4359.7340000000004</v>
      </c>
      <c r="AN241" s="22">
        <v>0</v>
      </c>
      <c r="AO241" s="22">
        <v>0</v>
      </c>
      <c r="AP241" s="22">
        <v>4359.7340000000004</v>
      </c>
      <c r="AQ241" s="22">
        <v>0</v>
      </c>
      <c r="AR241" s="22">
        <v>0</v>
      </c>
      <c r="AS241" s="22">
        <v>4285.0110000000004</v>
      </c>
      <c r="AT241" s="22">
        <v>0</v>
      </c>
      <c r="AU241" s="22">
        <v>0</v>
      </c>
      <c r="AV241" s="22">
        <v>4285.0110000000004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3">
        <v>4285.0110000000004</v>
      </c>
      <c r="BF241" s="22">
        <v>0</v>
      </c>
      <c r="BG241" s="22">
        <v>0</v>
      </c>
      <c r="BH241" s="22">
        <v>4285.0110000000004</v>
      </c>
      <c r="BI241" s="22">
        <v>0</v>
      </c>
      <c r="BJ241" s="22">
        <v>0</v>
      </c>
      <c r="BK241" s="22">
        <v>4285.0110000000004</v>
      </c>
      <c r="BL241" s="22">
        <v>0</v>
      </c>
      <c r="BM241" s="22">
        <v>0</v>
      </c>
      <c r="BN241" s="22">
        <v>4285.0110000000004</v>
      </c>
      <c r="BO241" s="22">
        <v>0</v>
      </c>
      <c r="BP241" s="22">
        <v>0</v>
      </c>
      <c r="BQ241" s="22">
        <v>0</v>
      </c>
      <c r="BR241" s="22">
        <v>0</v>
      </c>
      <c r="BS241" s="22">
        <v>0</v>
      </c>
      <c r="BT241" s="22">
        <v>0</v>
      </c>
      <c r="BU241" s="22">
        <v>0</v>
      </c>
      <c r="BV241" s="22">
        <v>0</v>
      </c>
      <c r="BW241" s="23">
        <v>4285.0110000000004</v>
      </c>
      <c r="BX241" s="10">
        <v>0</v>
      </c>
      <c r="BY241" s="10">
        <v>0</v>
      </c>
      <c r="BZ241" s="10">
        <v>4285.0110000000004</v>
      </c>
      <c r="CA241" s="10">
        <v>0</v>
      </c>
      <c r="CB241" s="10">
        <v>0</v>
      </c>
      <c r="CC241" s="7"/>
    </row>
    <row r="242" spans="1:81" ht="47.25" x14ac:dyDescent="0.25">
      <c r="A242" s="7"/>
      <c r="B242" s="13"/>
      <c r="C242" s="13" t="s">
        <v>242</v>
      </c>
      <c r="D242" s="8"/>
      <c r="E242" s="13" t="s">
        <v>249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13" t="s">
        <v>51</v>
      </c>
      <c r="U242" s="8"/>
      <c r="V242" s="9"/>
      <c r="W242" s="9"/>
      <c r="X242" s="9"/>
      <c r="Y242" s="9"/>
      <c r="Z242" s="14" t="s">
        <v>50</v>
      </c>
      <c r="AA242" s="10">
        <v>1446.66</v>
      </c>
      <c r="AB242" s="10">
        <v>0</v>
      </c>
      <c r="AC242" s="10">
        <v>0</v>
      </c>
      <c r="AD242" s="10">
        <v>1446.66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23">
        <v>1446.66</v>
      </c>
      <c r="AN242" s="22">
        <v>0</v>
      </c>
      <c r="AO242" s="22">
        <v>0</v>
      </c>
      <c r="AP242" s="22">
        <v>1446.66</v>
      </c>
      <c r="AQ242" s="22">
        <v>0</v>
      </c>
      <c r="AR242" s="22">
        <v>0</v>
      </c>
      <c r="AS242" s="22">
        <v>1446.66</v>
      </c>
      <c r="AT242" s="22">
        <v>0</v>
      </c>
      <c r="AU242" s="22">
        <v>0</v>
      </c>
      <c r="AV242" s="22">
        <v>1446.66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3">
        <v>1446.66</v>
      </c>
      <c r="BF242" s="22">
        <v>0</v>
      </c>
      <c r="BG242" s="22">
        <v>0</v>
      </c>
      <c r="BH242" s="22">
        <v>1446.66</v>
      </c>
      <c r="BI242" s="22">
        <v>0</v>
      </c>
      <c r="BJ242" s="22">
        <v>0</v>
      </c>
      <c r="BK242" s="22">
        <v>1446.66</v>
      </c>
      <c r="BL242" s="22">
        <v>0</v>
      </c>
      <c r="BM242" s="22">
        <v>0</v>
      </c>
      <c r="BN242" s="22">
        <v>1446.66</v>
      </c>
      <c r="BO242" s="22">
        <v>0</v>
      </c>
      <c r="BP242" s="22">
        <v>0</v>
      </c>
      <c r="BQ242" s="22">
        <v>0</v>
      </c>
      <c r="BR242" s="22">
        <v>0</v>
      </c>
      <c r="BS242" s="22">
        <v>0</v>
      </c>
      <c r="BT242" s="22">
        <v>0</v>
      </c>
      <c r="BU242" s="22">
        <v>0</v>
      </c>
      <c r="BV242" s="22">
        <v>0</v>
      </c>
      <c r="BW242" s="23">
        <v>1446.66</v>
      </c>
      <c r="BX242" s="10">
        <v>0</v>
      </c>
      <c r="BY242" s="10">
        <v>0</v>
      </c>
      <c r="BZ242" s="10">
        <v>1446.66</v>
      </c>
      <c r="CA242" s="10">
        <v>0</v>
      </c>
      <c r="CB242" s="10">
        <v>0</v>
      </c>
      <c r="CC242" s="7"/>
    </row>
    <row r="243" spans="1:81" ht="15.75" x14ac:dyDescent="0.25">
      <c r="A243" s="7"/>
      <c r="B243" s="13"/>
      <c r="C243" s="13" t="s">
        <v>242</v>
      </c>
      <c r="D243" s="8"/>
      <c r="E243" s="13" t="s">
        <v>249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13" t="s">
        <v>81</v>
      </c>
      <c r="U243" s="8"/>
      <c r="V243" s="9"/>
      <c r="W243" s="9"/>
      <c r="X243" s="9"/>
      <c r="Y243" s="9"/>
      <c r="Z243" s="14" t="s">
        <v>80</v>
      </c>
      <c r="AA243" s="10">
        <v>22.55</v>
      </c>
      <c r="AB243" s="10">
        <v>0</v>
      </c>
      <c r="AC243" s="10">
        <v>0</v>
      </c>
      <c r="AD243" s="10">
        <v>22.55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23">
        <v>22.55</v>
      </c>
      <c r="AN243" s="22">
        <v>0</v>
      </c>
      <c r="AO243" s="22">
        <v>0</v>
      </c>
      <c r="AP243" s="22">
        <v>22.55</v>
      </c>
      <c r="AQ243" s="22">
        <v>0</v>
      </c>
      <c r="AR243" s="22">
        <v>0</v>
      </c>
      <c r="AS243" s="22">
        <v>22.55</v>
      </c>
      <c r="AT243" s="22">
        <v>0</v>
      </c>
      <c r="AU243" s="22">
        <v>0</v>
      </c>
      <c r="AV243" s="22">
        <v>22.55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3">
        <v>22.55</v>
      </c>
      <c r="BF243" s="22">
        <v>0</v>
      </c>
      <c r="BG243" s="22">
        <v>0</v>
      </c>
      <c r="BH243" s="22">
        <v>22.55</v>
      </c>
      <c r="BI243" s="22">
        <v>0</v>
      </c>
      <c r="BJ243" s="22">
        <v>0</v>
      </c>
      <c r="BK243" s="22">
        <v>22.55</v>
      </c>
      <c r="BL243" s="22">
        <v>0</v>
      </c>
      <c r="BM243" s="22">
        <v>0</v>
      </c>
      <c r="BN243" s="22">
        <v>22.55</v>
      </c>
      <c r="BO243" s="22">
        <v>0</v>
      </c>
      <c r="BP243" s="22">
        <v>0</v>
      </c>
      <c r="BQ243" s="22">
        <v>0</v>
      </c>
      <c r="BR243" s="22">
        <v>0</v>
      </c>
      <c r="BS243" s="22">
        <v>0</v>
      </c>
      <c r="BT243" s="22">
        <v>0</v>
      </c>
      <c r="BU243" s="22">
        <v>0</v>
      </c>
      <c r="BV243" s="22">
        <v>0</v>
      </c>
      <c r="BW243" s="23">
        <v>22.55</v>
      </c>
      <c r="BX243" s="10">
        <v>0</v>
      </c>
      <c r="BY243" s="10">
        <v>0</v>
      </c>
      <c r="BZ243" s="10">
        <v>22.55</v>
      </c>
      <c r="CA243" s="10">
        <v>0</v>
      </c>
      <c r="CB243" s="10">
        <v>0</v>
      </c>
      <c r="CC243" s="7"/>
    </row>
    <row r="244" spans="1:81" ht="31.5" x14ac:dyDescent="0.25">
      <c r="A244" s="7"/>
      <c r="B244" s="13"/>
      <c r="C244" s="13" t="s">
        <v>242</v>
      </c>
      <c r="D244" s="8"/>
      <c r="E244" s="13" t="s">
        <v>251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13"/>
      <c r="U244" s="8"/>
      <c r="V244" s="9"/>
      <c r="W244" s="9"/>
      <c r="X244" s="9"/>
      <c r="Y244" s="9"/>
      <c r="Z244" s="14" t="s">
        <v>250</v>
      </c>
      <c r="AA244" s="10">
        <v>3432.3449999999998</v>
      </c>
      <c r="AB244" s="10">
        <v>0</v>
      </c>
      <c r="AC244" s="10">
        <v>3432.3449999999998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23">
        <v>3432.3449999999998</v>
      </c>
      <c r="AN244" s="22">
        <v>0</v>
      </c>
      <c r="AO244" s="22">
        <v>3432.3449999999998</v>
      </c>
      <c r="AP244" s="22">
        <v>0</v>
      </c>
      <c r="AQ244" s="22">
        <v>0</v>
      </c>
      <c r="AR244" s="22">
        <v>0</v>
      </c>
      <c r="AS244" s="22">
        <v>3621.3009999999999</v>
      </c>
      <c r="AT244" s="22">
        <v>0</v>
      </c>
      <c r="AU244" s="22">
        <v>3621.3009999999999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3">
        <v>3621.3009999999999</v>
      </c>
      <c r="BF244" s="22">
        <v>0</v>
      </c>
      <c r="BG244" s="22">
        <v>3621.3009999999999</v>
      </c>
      <c r="BH244" s="22">
        <v>0</v>
      </c>
      <c r="BI244" s="22">
        <v>0</v>
      </c>
      <c r="BJ244" s="22">
        <v>0</v>
      </c>
      <c r="BK244" s="22">
        <v>3904.6379999999999</v>
      </c>
      <c r="BL244" s="22">
        <v>0</v>
      </c>
      <c r="BM244" s="22">
        <v>3904.6379999999999</v>
      </c>
      <c r="BN244" s="22">
        <v>0</v>
      </c>
      <c r="BO244" s="22">
        <v>0</v>
      </c>
      <c r="BP244" s="22">
        <v>0</v>
      </c>
      <c r="BQ244" s="22">
        <v>0</v>
      </c>
      <c r="BR244" s="22">
        <v>0</v>
      </c>
      <c r="BS244" s="22">
        <v>0</v>
      </c>
      <c r="BT244" s="22">
        <v>0</v>
      </c>
      <c r="BU244" s="22">
        <v>0</v>
      </c>
      <c r="BV244" s="22">
        <v>0</v>
      </c>
      <c r="BW244" s="23">
        <v>3904.6379999999999</v>
      </c>
      <c r="BX244" s="10">
        <v>0</v>
      </c>
      <c r="BY244" s="10">
        <v>3904.6379999999999</v>
      </c>
      <c r="BZ244" s="10">
        <v>0</v>
      </c>
      <c r="CA244" s="10">
        <v>0</v>
      </c>
      <c r="CB244" s="10">
        <v>0</v>
      </c>
      <c r="CC244" s="7"/>
    </row>
    <row r="245" spans="1:81" ht="15.75" x14ac:dyDescent="0.25">
      <c r="A245" s="7"/>
      <c r="B245" s="13"/>
      <c r="C245" s="13" t="s">
        <v>242</v>
      </c>
      <c r="D245" s="8"/>
      <c r="E245" s="13" t="s">
        <v>251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13" t="s">
        <v>81</v>
      </c>
      <c r="U245" s="8"/>
      <c r="V245" s="9"/>
      <c r="W245" s="9"/>
      <c r="X245" s="9"/>
      <c r="Y245" s="9"/>
      <c r="Z245" s="14" t="s">
        <v>80</v>
      </c>
      <c r="AA245" s="10">
        <v>3432.3449999999998</v>
      </c>
      <c r="AB245" s="10">
        <v>0</v>
      </c>
      <c r="AC245" s="10">
        <v>3432.3449999999998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23">
        <v>3432.3449999999998</v>
      </c>
      <c r="AN245" s="22">
        <v>0</v>
      </c>
      <c r="AO245" s="22">
        <v>3432.3449999999998</v>
      </c>
      <c r="AP245" s="22">
        <v>0</v>
      </c>
      <c r="AQ245" s="22">
        <v>0</v>
      </c>
      <c r="AR245" s="22">
        <v>0</v>
      </c>
      <c r="AS245" s="22">
        <v>3621.3009999999999</v>
      </c>
      <c r="AT245" s="22">
        <v>0</v>
      </c>
      <c r="AU245" s="22">
        <v>3621.3009999999999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22">
        <v>0</v>
      </c>
      <c r="BE245" s="23">
        <v>3621.3009999999999</v>
      </c>
      <c r="BF245" s="22">
        <v>0</v>
      </c>
      <c r="BG245" s="22">
        <v>3621.3009999999999</v>
      </c>
      <c r="BH245" s="22">
        <v>0</v>
      </c>
      <c r="BI245" s="22">
        <v>0</v>
      </c>
      <c r="BJ245" s="22">
        <v>0</v>
      </c>
      <c r="BK245" s="22">
        <v>3904.6379999999999</v>
      </c>
      <c r="BL245" s="22">
        <v>0</v>
      </c>
      <c r="BM245" s="22">
        <v>3904.6379999999999</v>
      </c>
      <c r="BN245" s="22">
        <v>0</v>
      </c>
      <c r="BO245" s="22">
        <v>0</v>
      </c>
      <c r="BP245" s="22">
        <v>0</v>
      </c>
      <c r="BQ245" s="22"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3">
        <v>3904.6379999999999</v>
      </c>
      <c r="BX245" s="10">
        <v>0</v>
      </c>
      <c r="BY245" s="10">
        <v>3904.6379999999999</v>
      </c>
      <c r="BZ245" s="10">
        <v>0</v>
      </c>
      <c r="CA245" s="10">
        <v>0</v>
      </c>
      <c r="CB245" s="10">
        <v>0</v>
      </c>
      <c r="CC245" s="7"/>
    </row>
    <row r="246" spans="1:81" ht="31.5" x14ac:dyDescent="0.25">
      <c r="A246" s="7"/>
      <c r="B246" s="13"/>
      <c r="C246" s="13" t="s">
        <v>242</v>
      </c>
      <c r="D246" s="8"/>
      <c r="E246" s="13" t="s">
        <v>253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13"/>
      <c r="U246" s="8"/>
      <c r="V246" s="9"/>
      <c r="W246" s="9"/>
      <c r="X246" s="9"/>
      <c r="Y246" s="9"/>
      <c r="Z246" s="14" t="s">
        <v>252</v>
      </c>
      <c r="AA246" s="10">
        <v>1701</v>
      </c>
      <c r="AB246" s="10">
        <v>0</v>
      </c>
      <c r="AC246" s="10">
        <v>0</v>
      </c>
      <c r="AD246" s="10">
        <v>1701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23">
        <v>1701</v>
      </c>
      <c r="AN246" s="22">
        <v>0</v>
      </c>
      <c r="AO246" s="22">
        <v>0</v>
      </c>
      <c r="AP246" s="22">
        <v>1701</v>
      </c>
      <c r="AQ246" s="22">
        <v>0</v>
      </c>
      <c r="AR246" s="22">
        <v>0</v>
      </c>
      <c r="AS246" s="22">
        <v>1701</v>
      </c>
      <c r="AT246" s="22">
        <v>0</v>
      </c>
      <c r="AU246" s="22">
        <v>0</v>
      </c>
      <c r="AV246" s="22">
        <v>1701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3">
        <v>1701</v>
      </c>
      <c r="BF246" s="22">
        <v>0</v>
      </c>
      <c r="BG246" s="22">
        <v>0</v>
      </c>
      <c r="BH246" s="22">
        <v>1701</v>
      </c>
      <c r="BI246" s="22">
        <v>0</v>
      </c>
      <c r="BJ246" s="22">
        <v>0</v>
      </c>
      <c r="BK246" s="22">
        <v>1701</v>
      </c>
      <c r="BL246" s="22">
        <v>0</v>
      </c>
      <c r="BM246" s="22">
        <v>0</v>
      </c>
      <c r="BN246" s="22">
        <v>1701</v>
      </c>
      <c r="BO246" s="22">
        <v>0</v>
      </c>
      <c r="BP246" s="22">
        <v>0</v>
      </c>
      <c r="BQ246" s="22">
        <v>0</v>
      </c>
      <c r="BR246" s="22">
        <v>0</v>
      </c>
      <c r="BS246" s="22">
        <v>0</v>
      </c>
      <c r="BT246" s="22">
        <v>0</v>
      </c>
      <c r="BU246" s="22">
        <v>0</v>
      </c>
      <c r="BV246" s="22">
        <v>0</v>
      </c>
      <c r="BW246" s="23">
        <v>1701</v>
      </c>
      <c r="BX246" s="10">
        <v>0</v>
      </c>
      <c r="BY246" s="10">
        <v>0</v>
      </c>
      <c r="BZ246" s="10">
        <v>1701</v>
      </c>
      <c r="CA246" s="10">
        <v>0</v>
      </c>
      <c r="CB246" s="10">
        <v>0</v>
      </c>
      <c r="CC246" s="7"/>
    </row>
    <row r="247" spans="1:81" ht="15.75" x14ac:dyDescent="0.25">
      <c r="A247" s="7"/>
      <c r="B247" s="13"/>
      <c r="C247" s="13" t="s">
        <v>242</v>
      </c>
      <c r="D247" s="8"/>
      <c r="E247" s="13" t="s">
        <v>253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13" t="s">
        <v>81</v>
      </c>
      <c r="U247" s="8"/>
      <c r="V247" s="9"/>
      <c r="W247" s="9"/>
      <c r="X247" s="9"/>
      <c r="Y247" s="9"/>
      <c r="Z247" s="14" t="s">
        <v>80</v>
      </c>
      <c r="AA247" s="10">
        <v>1701</v>
      </c>
      <c r="AB247" s="10">
        <v>0</v>
      </c>
      <c r="AC247" s="10">
        <v>0</v>
      </c>
      <c r="AD247" s="10">
        <v>1701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23">
        <v>1701</v>
      </c>
      <c r="AN247" s="22">
        <v>0</v>
      </c>
      <c r="AO247" s="22">
        <v>0</v>
      </c>
      <c r="AP247" s="22">
        <v>1701</v>
      </c>
      <c r="AQ247" s="22">
        <v>0</v>
      </c>
      <c r="AR247" s="22">
        <v>0</v>
      </c>
      <c r="AS247" s="22">
        <v>1701</v>
      </c>
      <c r="AT247" s="22">
        <v>0</v>
      </c>
      <c r="AU247" s="22">
        <v>0</v>
      </c>
      <c r="AV247" s="22">
        <v>1701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 s="22">
        <v>0</v>
      </c>
      <c r="BE247" s="23">
        <v>1701</v>
      </c>
      <c r="BF247" s="22">
        <v>0</v>
      </c>
      <c r="BG247" s="22">
        <v>0</v>
      </c>
      <c r="BH247" s="22">
        <v>1701</v>
      </c>
      <c r="BI247" s="22">
        <v>0</v>
      </c>
      <c r="BJ247" s="22">
        <v>0</v>
      </c>
      <c r="BK247" s="22">
        <v>1701</v>
      </c>
      <c r="BL247" s="22">
        <v>0</v>
      </c>
      <c r="BM247" s="22">
        <v>0</v>
      </c>
      <c r="BN247" s="22">
        <v>1701</v>
      </c>
      <c r="BO247" s="22">
        <v>0</v>
      </c>
      <c r="BP247" s="22">
        <v>0</v>
      </c>
      <c r="BQ247" s="22">
        <v>0</v>
      </c>
      <c r="BR247" s="22">
        <v>0</v>
      </c>
      <c r="BS247" s="22">
        <v>0</v>
      </c>
      <c r="BT247" s="22">
        <v>0</v>
      </c>
      <c r="BU247" s="22">
        <v>0</v>
      </c>
      <c r="BV247" s="22">
        <v>0</v>
      </c>
      <c r="BW247" s="23">
        <v>1701</v>
      </c>
      <c r="BX247" s="10">
        <v>0</v>
      </c>
      <c r="BY247" s="10">
        <v>0</v>
      </c>
      <c r="BZ247" s="10">
        <v>1701</v>
      </c>
      <c r="CA247" s="10">
        <v>0</v>
      </c>
      <c r="CB247" s="10">
        <v>0</v>
      </c>
      <c r="CC247" s="7"/>
    </row>
    <row r="248" spans="1:81" ht="47.25" x14ac:dyDescent="0.25">
      <c r="A248" s="7"/>
      <c r="B248" s="13"/>
      <c r="C248" s="13" t="s">
        <v>242</v>
      </c>
      <c r="D248" s="8"/>
      <c r="E248" s="13" t="s">
        <v>254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13"/>
      <c r="U248" s="8"/>
      <c r="V248" s="9"/>
      <c r="W248" s="9"/>
      <c r="X248" s="9"/>
      <c r="Y248" s="9"/>
      <c r="Z248" s="14" t="s">
        <v>245</v>
      </c>
      <c r="AA248" s="10">
        <v>73.155000000000001</v>
      </c>
      <c r="AB248" s="10">
        <v>0</v>
      </c>
      <c r="AC248" s="10">
        <v>73.155000000000001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23">
        <v>73.155000000000001</v>
      </c>
      <c r="AN248" s="22">
        <v>0</v>
      </c>
      <c r="AO248" s="22">
        <v>73.155000000000001</v>
      </c>
      <c r="AP248" s="22">
        <v>0</v>
      </c>
      <c r="AQ248" s="22">
        <v>0</v>
      </c>
      <c r="AR248" s="22">
        <v>0</v>
      </c>
      <c r="AS248" s="22">
        <v>78.998999999999995</v>
      </c>
      <c r="AT248" s="22">
        <v>0</v>
      </c>
      <c r="AU248" s="22">
        <v>78.998999999999995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0</v>
      </c>
      <c r="BE248" s="23">
        <v>78.998999999999995</v>
      </c>
      <c r="BF248" s="22">
        <v>0</v>
      </c>
      <c r="BG248" s="22">
        <v>78.998999999999995</v>
      </c>
      <c r="BH248" s="22">
        <v>0</v>
      </c>
      <c r="BI248" s="22">
        <v>0</v>
      </c>
      <c r="BJ248" s="22">
        <v>0</v>
      </c>
      <c r="BK248" s="22">
        <v>80.762</v>
      </c>
      <c r="BL248" s="22">
        <v>0</v>
      </c>
      <c r="BM248" s="22">
        <v>80.762</v>
      </c>
      <c r="BN248" s="22">
        <v>0</v>
      </c>
      <c r="BO248" s="22">
        <v>0</v>
      </c>
      <c r="BP248" s="22">
        <v>0</v>
      </c>
      <c r="BQ248" s="22">
        <v>0</v>
      </c>
      <c r="BR248" s="22">
        <v>0</v>
      </c>
      <c r="BS248" s="22">
        <v>0</v>
      </c>
      <c r="BT248" s="22">
        <v>0</v>
      </c>
      <c r="BU248" s="22">
        <v>0</v>
      </c>
      <c r="BV248" s="22">
        <v>0</v>
      </c>
      <c r="BW248" s="23">
        <v>80.762</v>
      </c>
      <c r="BX248" s="10">
        <v>0</v>
      </c>
      <c r="BY248" s="10">
        <v>80.762</v>
      </c>
      <c r="BZ248" s="10">
        <v>0</v>
      </c>
      <c r="CA248" s="10">
        <v>0</v>
      </c>
      <c r="CB248" s="10">
        <v>0</v>
      </c>
      <c r="CC248" s="7"/>
    </row>
    <row r="249" spans="1:81" ht="94.5" x14ac:dyDescent="0.25">
      <c r="A249" s="7"/>
      <c r="B249" s="13"/>
      <c r="C249" s="13" t="s">
        <v>242</v>
      </c>
      <c r="D249" s="8"/>
      <c r="E249" s="13" t="s">
        <v>254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13" t="s">
        <v>49</v>
      </c>
      <c r="U249" s="8"/>
      <c r="V249" s="9"/>
      <c r="W249" s="9"/>
      <c r="X249" s="9"/>
      <c r="Y249" s="9"/>
      <c r="Z249" s="14" t="s">
        <v>48</v>
      </c>
      <c r="AA249" s="10">
        <v>73.155000000000001</v>
      </c>
      <c r="AB249" s="10">
        <v>0</v>
      </c>
      <c r="AC249" s="10">
        <v>73.155000000000001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23">
        <v>73.155000000000001</v>
      </c>
      <c r="AN249" s="22">
        <v>0</v>
      </c>
      <c r="AO249" s="22">
        <v>73.155000000000001</v>
      </c>
      <c r="AP249" s="22">
        <v>0</v>
      </c>
      <c r="AQ249" s="22">
        <v>0</v>
      </c>
      <c r="AR249" s="22">
        <v>0</v>
      </c>
      <c r="AS249" s="22">
        <v>78.998999999999995</v>
      </c>
      <c r="AT249" s="22">
        <v>0</v>
      </c>
      <c r="AU249" s="22">
        <v>78.998999999999995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 s="22">
        <v>0</v>
      </c>
      <c r="BE249" s="23">
        <v>78.998999999999995</v>
      </c>
      <c r="BF249" s="22">
        <v>0</v>
      </c>
      <c r="BG249" s="22">
        <v>78.998999999999995</v>
      </c>
      <c r="BH249" s="22">
        <v>0</v>
      </c>
      <c r="BI249" s="22">
        <v>0</v>
      </c>
      <c r="BJ249" s="22">
        <v>0</v>
      </c>
      <c r="BK249" s="22">
        <v>80.762</v>
      </c>
      <c r="BL249" s="22">
        <v>0</v>
      </c>
      <c r="BM249" s="22">
        <v>80.762</v>
      </c>
      <c r="BN249" s="22">
        <v>0</v>
      </c>
      <c r="BO249" s="22">
        <v>0</v>
      </c>
      <c r="BP249" s="22">
        <v>0</v>
      </c>
      <c r="BQ249" s="22">
        <v>0</v>
      </c>
      <c r="BR249" s="22">
        <v>0</v>
      </c>
      <c r="BS249" s="22">
        <v>0</v>
      </c>
      <c r="BT249" s="22">
        <v>0</v>
      </c>
      <c r="BU249" s="22">
        <v>0</v>
      </c>
      <c r="BV249" s="22">
        <v>0</v>
      </c>
      <c r="BW249" s="23">
        <v>80.762</v>
      </c>
      <c r="BX249" s="10">
        <v>0</v>
      </c>
      <c r="BY249" s="10">
        <v>80.762</v>
      </c>
      <c r="BZ249" s="10">
        <v>0</v>
      </c>
      <c r="CA249" s="10">
        <v>0</v>
      </c>
      <c r="CB249" s="10">
        <v>0</v>
      </c>
      <c r="CC249" s="7"/>
    </row>
    <row r="250" spans="1:81" ht="31.5" x14ac:dyDescent="0.25">
      <c r="A250" s="7"/>
      <c r="B250" s="13"/>
      <c r="C250" s="13" t="s">
        <v>242</v>
      </c>
      <c r="D250" s="8"/>
      <c r="E250" s="13" t="s">
        <v>47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13"/>
      <c r="U250" s="8"/>
      <c r="V250" s="9"/>
      <c r="W250" s="9"/>
      <c r="X250" s="9"/>
      <c r="Y250" s="9"/>
      <c r="Z250" s="14" t="s">
        <v>46</v>
      </c>
      <c r="AA250" s="10">
        <v>1987.5519999999999</v>
      </c>
      <c r="AB250" s="10">
        <v>0</v>
      </c>
      <c r="AC250" s="10">
        <v>0</v>
      </c>
      <c r="AD250" s="10">
        <v>1987.5519999999999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23">
        <v>1987.5519999999999</v>
      </c>
      <c r="AN250" s="22">
        <v>0</v>
      </c>
      <c r="AO250" s="22">
        <v>0</v>
      </c>
      <c r="AP250" s="22">
        <v>1987.5519999999999</v>
      </c>
      <c r="AQ250" s="22">
        <v>0</v>
      </c>
      <c r="AR250" s="22">
        <v>0</v>
      </c>
      <c r="AS250" s="22">
        <v>1987.9849999999999</v>
      </c>
      <c r="AT250" s="22">
        <v>0</v>
      </c>
      <c r="AU250" s="22">
        <v>0</v>
      </c>
      <c r="AV250" s="22">
        <v>1987.9849999999999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3">
        <v>1987.9849999999999</v>
      </c>
      <c r="BF250" s="22">
        <v>0</v>
      </c>
      <c r="BG250" s="22">
        <v>0</v>
      </c>
      <c r="BH250" s="22">
        <v>1987.9849999999999</v>
      </c>
      <c r="BI250" s="22">
        <v>0</v>
      </c>
      <c r="BJ250" s="22">
        <v>0</v>
      </c>
      <c r="BK250" s="22">
        <v>1987.9849999999999</v>
      </c>
      <c r="BL250" s="22">
        <v>0</v>
      </c>
      <c r="BM250" s="22">
        <v>0</v>
      </c>
      <c r="BN250" s="22">
        <v>1987.9849999999999</v>
      </c>
      <c r="BO250" s="22">
        <v>0</v>
      </c>
      <c r="BP250" s="22">
        <v>0</v>
      </c>
      <c r="BQ250" s="22">
        <v>0</v>
      </c>
      <c r="BR250" s="22">
        <v>0</v>
      </c>
      <c r="BS250" s="22">
        <v>0</v>
      </c>
      <c r="BT250" s="22">
        <v>0</v>
      </c>
      <c r="BU250" s="22">
        <v>0</v>
      </c>
      <c r="BV250" s="22">
        <v>0</v>
      </c>
      <c r="BW250" s="23">
        <v>1987.9849999999999</v>
      </c>
      <c r="BX250" s="10">
        <v>0</v>
      </c>
      <c r="BY250" s="10">
        <v>0</v>
      </c>
      <c r="BZ250" s="10">
        <v>1987.9849999999999</v>
      </c>
      <c r="CA250" s="10">
        <v>0</v>
      </c>
      <c r="CB250" s="10">
        <v>0</v>
      </c>
      <c r="CC250" s="7"/>
    </row>
    <row r="251" spans="1:81" ht="94.5" x14ac:dyDescent="0.25">
      <c r="A251" s="7"/>
      <c r="B251" s="13"/>
      <c r="C251" s="13" t="s">
        <v>242</v>
      </c>
      <c r="D251" s="8"/>
      <c r="E251" s="13" t="s">
        <v>47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13" t="s">
        <v>49</v>
      </c>
      <c r="U251" s="8"/>
      <c r="V251" s="9"/>
      <c r="W251" s="9"/>
      <c r="X251" s="9"/>
      <c r="Y251" s="9"/>
      <c r="Z251" s="14" t="s">
        <v>48</v>
      </c>
      <c r="AA251" s="10">
        <v>1967.0920000000001</v>
      </c>
      <c r="AB251" s="10">
        <v>0</v>
      </c>
      <c r="AC251" s="10">
        <v>0</v>
      </c>
      <c r="AD251" s="10">
        <v>1967.0920000000001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23">
        <v>1967.0920000000001</v>
      </c>
      <c r="AN251" s="22">
        <v>0</v>
      </c>
      <c r="AO251" s="22">
        <v>0</v>
      </c>
      <c r="AP251" s="22">
        <v>1967.0920000000001</v>
      </c>
      <c r="AQ251" s="22">
        <v>0</v>
      </c>
      <c r="AR251" s="22">
        <v>0</v>
      </c>
      <c r="AS251" s="22">
        <v>1967.5250000000001</v>
      </c>
      <c r="AT251" s="22">
        <v>0</v>
      </c>
      <c r="AU251" s="22">
        <v>0</v>
      </c>
      <c r="AV251" s="22">
        <v>1967.5250000000001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 s="22">
        <v>0</v>
      </c>
      <c r="BE251" s="23">
        <v>1967.5250000000001</v>
      </c>
      <c r="BF251" s="22">
        <v>0</v>
      </c>
      <c r="BG251" s="22">
        <v>0</v>
      </c>
      <c r="BH251" s="22">
        <v>1967.5250000000001</v>
      </c>
      <c r="BI251" s="22">
        <v>0</v>
      </c>
      <c r="BJ251" s="22">
        <v>0</v>
      </c>
      <c r="BK251" s="22">
        <v>1967.5250000000001</v>
      </c>
      <c r="BL251" s="22">
        <v>0</v>
      </c>
      <c r="BM251" s="22">
        <v>0</v>
      </c>
      <c r="BN251" s="22">
        <v>1967.5250000000001</v>
      </c>
      <c r="BO251" s="22">
        <v>0</v>
      </c>
      <c r="BP251" s="22">
        <v>0</v>
      </c>
      <c r="BQ251" s="22">
        <v>0</v>
      </c>
      <c r="BR251" s="22">
        <v>0</v>
      </c>
      <c r="BS251" s="22">
        <v>0</v>
      </c>
      <c r="BT251" s="22">
        <v>0</v>
      </c>
      <c r="BU251" s="22">
        <v>0</v>
      </c>
      <c r="BV251" s="22">
        <v>0</v>
      </c>
      <c r="BW251" s="23">
        <v>1967.5250000000001</v>
      </c>
      <c r="BX251" s="10">
        <v>0</v>
      </c>
      <c r="BY251" s="10">
        <v>0</v>
      </c>
      <c r="BZ251" s="10">
        <v>1967.5250000000001</v>
      </c>
      <c r="CA251" s="10">
        <v>0</v>
      </c>
      <c r="CB251" s="10">
        <v>0</v>
      </c>
      <c r="CC251" s="7"/>
    </row>
    <row r="252" spans="1:81" ht="47.25" x14ac:dyDescent="0.25">
      <c r="A252" s="7"/>
      <c r="B252" s="13"/>
      <c r="C252" s="13" t="s">
        <v>242</v>
      </c>
      <c r="D252" s="8"/>
      <c r="E252" s="13" t="s">
        <v>47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13" t="s">
        <v>51</v>
      </c>
      <c r="U252" s="8"/>
      <c r="V252" s="9"/>
      <c r="W252" s="9"/>
      <c r="X252" s="9"/>
      <c r="Y252" s="9"/>
      <c r="Z252" s="14" t="s">
        <v>50</v>
      </c>
      <c r="AA252" s="10">
        <v>20.46</v>
      </c>
      <c r="AB252" s="10">
        <v>0</v>
      </c>
      <c r="AC252" s="10">
        <v>0</v>
      </c>
      <c r="AD252" s="10">
        <v>20.46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23">
        <v>20.46</v>
      </c>
      <c r="AN252" s="22">
        <v>0</v>
      </c>
      <c r="AO252" s="22">
        <v>0</v>
      </c>
      <c r="AP252" s="22">
        <v>20.46</v>
      </c>
      <c r="AQ252" s="22">
        <v>0</v>
      </c>
      <c r="AR252" s="22">
        <v>0</v>
      </c>
      <c r="AS252" s="22">
        <v>20.46</v>
      </c>
      <c r="AT252" s="22">
        <v>0</v>
      </c>
      <c r="AU252" s="22">
        <v>0</v>
      </c>
      <c r="AV252" s="22">
        <v>20.46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 s="22">
        <v>0</v>
      </c>
      <c r="BE252" s="23">
        <v>20.46</v>
      </c>
      <c r="BF252" s="22">
        <v>0</v>
      </c>
      <c r="BG252" s="22">
        <v>0</v>
      </c>
      <c r="BH252" s="22">
        <v>20.46</v>
      </c>
      <c r="BI252" s="22">
        <v>0</v>
      </c>
      <c r="BJ252" s="22">
        <v>0</v>
      </c>
      <c r="BK252" s="22">
        <v>20.46</v>
      </c>
      <c r="BL252" s="22">
        <v>0</v>
      </c>
      <c r="BM252" s="22">
        <v>0</v>
      </c>
      <c r="BN252" s="22">
        <v>20.46</v>
      </c>
      <c r="BO252" s="22">
        <v>0</v>
      </c>
      <c r="BP252" s="22">
        <v>0</v>
      </c>
      <c r="BQ252" s="22">
        <v>0</v>
      </c>
      <c r="BR252" s="22">
        <v>0</v>
      </c>
      <c r="BS252" s="22">
        <v>0</v>
      </c>
      <c r="BT252" s="22">
        <v>0</v>
      </c>
      <c r="BU252" s="22">
        <v>0</v>
      </c>
      <c r="BV252" s="22">
        <v>0</v>
      </c>
      <c r="BW252" s="23">
        <v>20.46</v>
      </c>
      <c r="BX252" s="10">
        <v>0</v>
      </c>
      <c r="BY252" s="10">
        <v>0</v>
      </c>
      <c r="BZ252" s="10">
        <v>20.46</v>
      </c>
      <c r="CA252" s="10">
        <v>0</v>
      </c>
      <c r="CB252" s="10">
        <v>0</v>
      </c>
      <c r="CC252" s="7"/>
    </row>
    <row r="253" spans="1:81" ht="47.25" x14ac:dyDescent="0.25">
      <c r="A253" s="7"/>
      <c r="B253" s="13"/>
      <c r="C253" s="13" t="s">
        <v>151</v>
      </c>
      <c r="D253" s="8"/>
      <c r="E253" s="13" t="s">
        <v>224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13"/>
      <c r="U253" s="8"/>
      <c r="V253" s="9"/>
      <c r="W253" s="9"/>
      <c r="X253" s="9"/>
      <c r="Y253" s="9"/>
      <c r="Z253" s="14" t="s">
        <v>211</v>
      </c>
      <c r="AA253" s="10">
        <v>63.4</v>
      </c>
      <c r="AB253" s="10">
        <v>0</v>
      </c>
      <c r="AC253" s="10">
        <v>63.4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23">
        <v>63.4</v>
      </c>
      <c r="AN253" s="22">
        <v>0</v>
      </c>
      <c r="AO253" s="22">
        <v>63.4</v>
      </c>
      <c r="AP253" s="22">
        <v>0</v>
      </c>
      <c r="AQ253" s="22">
        <v>0</v>
      </c>
      <c r="AR253" s="22">
        <v>0</v>
      </c>
      <c r="AS253" s="22">
        <v>63.4</v>
      </c>
      <c r="AT253" s="22">
        <v>0</v>
      </c>
      <c r="AU253" s="22">
        <v>63.4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22">
        <v>0</v>
      </c>
      <c r="BE253" s="23">
        <v>63.4</v>
      </c>
      <c r="BF253" s="22">
        <v>0</v>
      </c>
      <c r="BG253" s="22">
        <v>63.4</v>
      </c>
      <c r="BH253" s="22">
        <v>0</v>
      </c>
      <c r="BI253" s="22">
        <v>0</v>
      </c>
      <c r="BJ253" s="22">
        <v>0</v>
      </c>
      <c r="BK253" s="22">
        <v>63.4</v>
      </c>
      <c r="BL253" s="22">
        <v>0</v>
      </c>
      <c r="BM253" s="22">
        <v>63.4</v>
      </c>
      <c r="BN253" s="22">
        <v>0</v>
      </c>
      <c r="BO253" s="22">
        <v>0</v>
      </c>
      <c r="BP253" s="22">
        <v>0</v>
      </c>
      <c r="BQ253" s="22">
        <v>0</v>
      </c>
      <c r="BR253" s="22">
        <v>0</v>
      </c>
      <c r="BS253" s="22">
        <v>0</v>
      </c>
      <c r="BT253" s="22">
        <v>0</v>
      </c>
      <c r="BU253" s="22">
        <v>0</v>
      </c>
      <c r="BV253" s="22">
        <v>0</v>
      </c>
      <c r="BW253" s="23">
        <v>63.4</v>
      </c>
      <c r="BX253" s="10">
        <v>0</v>
      </c>
      <c r="BY253" s="10">
        <v>63.4</v>
      </c>
      <c r="BZ253" s="10">
        <v>0</v>
      </c>
      <c r="CA253" s="10">
        <v>0</v>
      </c>
      <c r="CB253" s="10">
        <v>0</v>
      </c>
      <c r="CC253" s="7"/>
    </row>
    <row r="254" spans="1:81" ht="47.25" x14ac:dyDescent="0.25">
      <c r="A254" s="7"/>
      <c r="B254" s="13"/>
      <c r="C254" s="13" t="s">
        <v>151</v>
      </c>
      <c r="D254" s="8"/>
      <c r="E254" s="13" t="s">
        <v>224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13" t="s">
        <v>165</v>
      </c>
      <c r="U254" s="8"/>
      <c r="V254" s="9"/>
      <c r="W254" s="9"/>
      <c r="X254" s="9"/>
      <c r="Y254" s="9"/>
      <c r="Z254" s="14" t="s">
        <v>164</v>
      </c>
      <c r="AA254" s="10">
        <v>63.4</v>
      </c>
      <c r="AB254" s="10">
        <v>0</v>
      </c>
      <c r="AC254" s="10">
        <v>63.4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23">
        <v>63.4</v>
      </c>
      <c r="AN254" s="22">
        <v>0</v>
      </c>
      <c r="AO254" s="22">
        <v>63.4</v>
      </c>
      <c r="AP254" s="22">
        <v>0</v>
      </c>
      <c r="AQ254" s="22">
        <v>0</v>
      </c>
      <c r="AR254" s="22">
        <v>0</v>
      </c>
      <c r="AS254" s="22">
        <v>63.4</v>
      </c>
      <c r="AT254" s="22">
        <v>0</v>
      </c>
      <c r="AU254" s="22">
        <v>63.4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 s="22">
        <v>0</v>
      </c>
      <c r="BE254" s="23">
        <v>63.4</v>
      </c>
      <c r="BF254" s="22">
        <v>0</v>
      </c>
      <c r="BG254" s="22">
        <v>63.4</v>
      </c>
      <c r="BH254" s="22">
        <v>0</v>
      </c>
      <c r="BI254" s="22">
        <v>0</v>
      </c>
      <c r="BJ254" s="22">
        <v>0</v>
      </c>
      <c r="BK254" s="22">
        <v>63.4</v>
      </c>
      <c r="BL254" s="22">
        <v>0</v>
      </c>
      <c r="BM254" s="22">
        <v>63.4</v>
      </c>
      <c r="BN254" s="22">
        <v>0</v>
      </c>
      <c r="BO254" s="22">
        <v>0</v>
      </c>
      <c r="BP254" s="22">
        <v>0</v>
      </c>
      <c r="BQ254" s="22">
        <v>0</v>
      </c>
      <c r="BR254" s="22">
        <v>0</v>
      </c>
      <c r="BS254" s="22">
        <v>0</v>
      </c>
      <c r="BT254" s="22">
        <v>0</v>
      </c>
      <c r="BU254" s="22">
        <v>0</v>
      </c>
      <c r="BV254" s="22">
        <v>0</v>
      </c>
      <c r="BW254" s="23">
        <v>63.4</v>
      </c>
      <c r="BX254" s="10">
        <v>0</v>
      </c>
      <c r="BY254" s="10">
        <v>63.4</v>
      </c>
      <c r="BZ254" s="10">
        <v>0</v>
      </c>
      <c r="CA254" s="10">
        <v>0</v>
      </c>
      <c r="CB254" s="10">
        <v>0</v>
      </c>
      <c r="CC254" s="7"/>
    </row>
    <row r="255" spans="1:81" ht="141.75" x14ac:dyDescent="0.25">
      <c r="A255" s="7"/>
      <c r="B255" s="13"/>
      <c r="C255" s="13" t="s">
        <v>151</v>
      </c>
      <c r="D255" s="8"/>
      <c r="E255" s="13" t="s">
        <v>256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13"/>
      <c r="U255" s="8"/>
      <c r="V255" s="9"/>
      <c r="W255" s="9"/>
      <c r="X255" s="9"/>
      <c r="Y255" s="9"/>
      <c r="Z255" s="15" t="s">
        <v>255</v>
      </c>
      <c r="AA255" s="10">
        <v>8745.2999999999993</v>
      </c>
      <c r="AB255" s="10">
        <v>0</v>
      </c>
      <c r="AC255" s="10">
        <v>8745.2999999999993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23">
        <v>8745.2999999999993</v>
      </c>
      <c r="AN255" s="22">
        <v>0</v>
      </c>
      <c r="AO255" s="22">
        <v>8745.2999999999993</v>
      </c>
      <c r="AP255" s="22">
        <v>0</v>
      </c>
      <c r="AQ255" s="22">
        <v>0</v>
      </c>
      <c r="AR255" s="22">
        <v>0</v>
      </c>
      <c r="AS255" s="22">
        <v>8745.2999999999993</v>
      </c>
      <c r="AT255" s="22">
        <v>0</v>
      </c>
      <c r="AU255" s="22">
        <v>8745.2999999999993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 s="22">
        <v>0</v>
      </c>
      <c r="BE255" s="23">
        <v>8745.2999999999993</v>
      </c>
      <c r="BF255" s="22">
        <v>0</v>
      </c>
      <c r="BG255" s="22">
        <v>8745.2999999999993</v>
      </c>
      <c r="BH255" s="22">
        <v>0</v>
      </c>
      <c r="BI255" s="22">
        <v>0</v>
      </c>
      <c r="BJ255" s="22">
        <v>0</v>
      </c>
      <c r="BK255" s="22">
        <v>8745.2999999999993</v>
      </c>
      <c r="BL255" s="22">
        <v>0</v>
      </c>
      <c r="BM255" s="22">
        <v>8745.2999999999993</v>
      </c>
      <c r="BN255" s="22">
        <v>0</v>
      </c>
      <c r="BO255" s="22">
        <v>0</v>
      </c>
      <c r="BP255" s="22">
        <v>0</v>
      </c>
      <c r="BQ255" s="22">
        <v>0</v>
      </c>
      <c r="BR255" s="22">
        <v>0</v>
      </c>
      <c r="BS255" s="22">
        <v>0</v>
      </c>
      <c r="BT255" s="22">
        <v>0</v>
      </c>
      <c r="BU255" s="22">
        <v>0</v>
      </c>
      <c r="BV255" s="22">
        <v>0</v>
      </c>
      <c r="BW255" s="23">
        <v>8745.2999999999993</v>
      </c>
      <c r="BX255" s="10">
        <v>0</v>
      </c>
      <c r="BY255" s="10">
        <v>8745.2999999999993</v>
      </c>
      <c r="BZ255" s="10">
        <v>0</v>
      </c>
      <c r="CA255" s="10">
        <v>0</v>
      </c>
      <c r="CB255" s="10">
        <v>0</v>
      </c>
      <c r="CC255" s="7"/>
    </row>
    <row r="256" spans="1:81" ht="94.5" x14ac:dyDescent="0.25">
      <c r="A256" s="7"/>
      <c r="B256" s="13"/>
      <c r="C256" s="13" t="s">
        <v>151</v>
      </c>
      <c r="D256" s="8"/>
      <c r="E256" s="13" t="s">
        <v>256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13" t="s">
        <v>49</v>
      </c>
      <c r="U256" s="8"/>
      <c r="V256" s="9"/>
      <c r="W256" s="9"/>
      <c r="X256" s="9"/>
      <c r="Y256" s="9"/>
      <c r="Z256" s="14" t="s">
        <v>48</v>
      </c>
      <c r="AA256" s="10">
        <v>447</v>
      </c>
      <c r="AB256" s="10">
        <v>0</v>
      </c>
      <c r="AC256" s="10">
        <v>447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23">
        <v>447</v>
      </c>
      <c r="AN256" s="22">
        <v>0</v>
      </c>
      <c r="AO256" s="22">
        <v>447</v>
      </c>
      <c r="AP256" s="22">
        <v>0</v>
      </c>
      <c r="AQ256" s="22">
        <v>0</v>
      </c>
      <c r="AR256" s="22">
        <v>0</v>
      </c>
      <c r="AS256" s="22">
        <v>447</v>
      </c>
      <c r="AT256" s="22">
        <v>0</v>
      </c>
      <c r="AU256" s="22">
        <v>447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22">
        <v>0</v>
      </c>
      <c r="BE256" s="23">
        <v>447</v>
      </c>
      <c r="BF256" s="22">
        <v>0</v>
      </c>
      <c r="BG256" s="22">
        <v>447</v>
      </c>
      <c r="BH256" s="22">
        <v>0</v>
      </c>
      <c r="BI256" s="22">
        <v>0</v>
      </c>
      <c r="BJ256" s="22">
        <v>0</v>
      </c>
      <c r="BK256" s="22">
        <v>447</v>
      </c>
      <c r="BL256" s="22">
        <v>0</v>
      </c>
      <c r="BM256" s="22">
        <v>447</v>
      </c>
      <c r="BN256" s="22">
        <v>0</v>
      </c>
      <c r="BO256" s="22">
        <v>0</v>
      </c>
      <c r="BP256" s="22">
        <v>0</v>
      </c>
      <c r="BQ256" s="22">
        <v>0</v>
      </c>
      <c r="BR256" s="22">
        <v>0</v>
      </c>
      <c r="BS256" s="22">
        <v>0</v>
      </c>
      <c r="BT256" s="22">
        <v>0</v>
      </c>
      <c r="BU256" s="22">
        <v>0</v>
      </c>
      <c r="BV256" s="22">
        <v>0</v>
      </c>
      <c r="BW256" s="23">
        <v>447</v>
      </c>
      <c r="BX256" s="10">
        <v>0</v>
      </c>
      <c r="BY256" s="10">
        <v>447</v>
      </c>
      <c r="BZ256" s="10">
        <v>0</v>
      </c>
      <c r="CA256" s="10">
        <v>0</v>
      </c>
      <c r="CB256" s="10">
        <v>0</v>
      </c>
      <c r="CC256" s="7"/>
    </row>
    <row r="257" spans="1:81" ht="31.5" x14ac:dyDescent="0.25">
      <c r="A257" s="7"/>
      <c r="B257" s="13"/>
      <c r="C257" s="13" t="s">
        <v>151</v>
      </c>
      <c r="D257" s="8"/>
      <c r="E257" s="13" t="s">
        <v>256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13" t="s">
        <v>114</v>
      </c>
      <c r="U257" s="8"/>
      <c r="V257" s="9"/>
      <c r="W257" s="9"/>
      <c r="X257" s="9"/>
      <c r="Y257" s="9"/>
      <c r="Z257" s="14" t="s">
        <v>113</v>
      </c>
      <c r="AA257" s="10">
        <v>312</v>
      </c>
      <c r="AB257" s="10">
        <v>0</v>
      </c>
      <c r="AC257" s="10">
        <v>312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23">
        <v>312</v>
      </c>
      <c r="AN257" s="22">
        <v>0</v>
      </c>
      <c r="AO257" s="22">
        <v>312</v>
      </c>
      <c r="AP257" s="22">
        <v>0</v>
      </c>
      <c r="AQ257" s="22">
        <v>0</v>
      </c>
      <c r="AR257" s="22">
        <v>0</v>
      </c>
      <c r="AS257" s="22">
        <v>312</v>
      </c>
      <c r="AT257" s="22">
        <v>0</v>
      </c>
      <c r="AU257" s="22">
        <v>312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22">
        <v>0</v>
      </c>
      <c r="BE257" s="23">
        <v>312</v>
      </c>
      <c r="BF257" s="22">
        <v>0</v>
      </c>
      <c r="BG257" s="22">
        <v>312</v>
      </c>
      <c r="BH257" s="22">
        <v>0</v>
      </c>
      <c r="BI257" s="22">
        <v>0</v>
      </c>
      <c r="BJ257" s="22">
        <v>0</v>
      </c>
      <c r="BK257" s="22">
        <v>312</v>
      </c>
      <c r="BL257" s="22">
        <v>0</v>
      </c>
      <c r="BM257" s="22">
        <v>312</v>
      </c>
      <c r="BN257" s="22">
        <v>0</v>
      </c>
      <c r="BO257" s="22">
        <v>0</v>
      </c>
      <c r="BP257" s="22">
        <v>0</v>
      </c>
      <c r="BQ257" s="22"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3">
        <v>312</v>
      </c>
      <c r="BX257" s="10">
        <v>0</v>
      </c>
      <c r="BY257" s="10">
        <v>312</v>
      </c>
      <c r="BZ257" s="10">
        <v>0</v>
      </c>
      <c r="CA257" s="10">
        <v>0</v>
      </c>
      <c r="CB257" s="10">
        <v>0</v>
      </c>
      <c r="CC257" s="7"/>
    </row>
    <row r="258" spans="1:81" ht="47.25" x14ac:dyDescent="0.25">
      <c r="A258" s="7"/>
      <c r="B258" s="13"/>
      <c r="C258" s="13" t="s">
        <v>151</v>
      </c>
      <c r="D258" s="8"/>
      <c r="E258" s="13" t="s">
        <v>256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13" t="s">
        <v>165</v>
      </c>
      <c r="U258" s="8"/>
      <c r="V258" s="9"/>
      <c r="W258" s="9"/>
      <c r="X258" s="9"/>
      <c r="Y258" s="9"/>
      <c r="Z258" s="14" t="s">
        <v>164</v>
      </c>
      <c r="AA258" s="10">
        <v>7986.3</v>
      </c>
      <c r="AB258" s="10">
        <v>0</v>
      </c>
      <c r="AC258" s="10">
        <v>7986.3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23">
        <v>7986.3</v>
      </c>
      <c r="AN258" s="22">
        <v>0</v>
      </c>
      <c r="AO258" s="22">
        <v>7986.3</v>
      </c>
      <c r="AP258" s="22">
        <v>0</v>
      </c>
      <c r="AQ258" s="22">
        <v>0</v>
      </c>
      <c r="AR258" s="22">
        <v>0</v>
      </c>
      <c r="AS258" s="22">
        <v>7986.3</v>
      </c>
      <c r="AT258" s="22">
        <v>0</v>
      </c>
      <c r="AU258" s="22">
        <v>7986.3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22">
        <v>0</v>
      </c>
      <c r="BE258" s="23">
        <v>7986.3</v>
      </c>
      <c r="BF258" s="22">
        <v>0</v>
      </c>
      <c r="BG258" s="22">
        <v>7986.3</v>
      </c>
      <c r="BH258" s="22">
        <v>0</v>
      </c>
      <c r="BI258" s="22">
        <v>0</v>
      </c>
      <c r="BJ258" s="22">
        <v>0</v>
      </c>
      <c r="BK258" s="22">
        <v>7986.3</v>
      </c>
      <c r="BL258" s="22">
        <v>0</v>
      </c>
      <c r="BM258" s="22">
        <v>7986.3</v>
      </c>
      <c r="BN258" s="22">
        <v>0</v>
      </c>
      <c r="BO258" s="22">
        <v>0</v>
      </c>
      <c r="BP258" s="22">
        <v>0</v>
      </c>
      <c r="BQ258" s="22">
        <v>0</v>
      </c>
      <c r="BR258" s="22">
        <v>0</v>
      </c>
      <c r="BS258" s="22">
        <v>0</v>
      </c>
      <c r="BT258" s="22">
        <v>0</v>
      </c>
      <c r="BU258" s="22">
        <v>0</v>
      </c>
      <c r="BV258" s="22">
        <v>0</v>
      </c>
      <c r="BW258" s="23">
        <v>7986.3</v>
      </c>
      <c r="BX258" s="10">
        <v>0</v>
      </c>
      <c r="BY258" s="10">
        <v>7986.3</v>
      </c>
      <c r="BZ258" s="10">
        <v>0</v>
      </c>
      <c r="CA258" s="10">
        <v>0</v>
      </c>
      <c r="CB258" s="10">
        <v>0</v>
      </c>
      <c r="CC258" s="7"/>
    </row>
    <row r="259" spans="1:81" ht="47.25" x14ac:dyDescent="0.25">
      <c r="A259" s="7"/>
      <c r="B259" s="13"/>
      <c r="C259" s="13" t="s">
        <v>154</v>
      </c>
      <c r="D259" s="8"/>
      <c r="E259" s="13" t="s">
        <v>224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13"/>
      <c r="U259" s="8"/>
      <c r="V259" s="9"/>
      <c r="W259" s="9"/>
      <c r="X259" s="9"/>
      <c r="Y259" s="9"/>
      <c r="Z259" s="14" t="s">
        <v>211</v>
      </c>
      <c r="AA259" s="10">
        <v>3264.5540000000001</v>
      </c>
      <c r="AB259" s="10">
        <v>0</v>
      </c>
      <c r="AC259" s="10">
        <v>3264.5540000000001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23">
        <v>3264.5540000000001</v>
      </c>
      <c r="AN259" s="22">
        <v>0</v>
      </c>
      <c r="AO259" s="22">
        <v>3264.5540000000001</v>
      </c>
      <c r="AP259" s="22">
        <v>0</v>
      </c>
      <c r="AQ259" s="22">
        <v>0</v>
      </c>
      <c r="AR259" s="22">
        <v>0</v>
      </c>
      <c r="AS259" s="22">
        <v>3829.8620000000001</v>
      </c>
      <c r="AT259" s="22">
        <v>0</v>
      </c>
      <c r="AU259" s="22">
        <v>3829.8620000000001</v>
      </c>
      <c r="AV259" s="22">
        <v>0</v>
      </c>
      <c r="AW259" s="22">
        <v>0</v>
      </c>
      <c r="AX259" s="22">
        <v>0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22">
        <v>0</v>
      </c>
      <c r="BE259" s="23">
        <v>3829.8620000000001</v>
      </c>
      <c r="BF259" s="22">
        <v>0</v>
      </c>
      <c r="BG259" s="22">
        <v>3829.8620000000001</v>
      </c>
      <c r="BH259" s="22">
        <v>0</v>
      </c>
      <c r="BI259" s="22">
        <v>0</v>
      </c>
      <c r="BJ259" s="22">
        <v>0</v>
      </c>
      <c r="BK259" s="22">
        <v>4009.6889999999999</v>
      </c>
      <c r="BL259" s="22">
        <v>0</v>
      </c>
      <c r="BM259" s="22">
        <v>4009.6889999999999</v>
      </c>
      <c r="BN259" s="22">
        <v>0</v>
      </c>
      <c r="BO259" s="22">
        <v>0</v>
      </c>
      <c r="BP259" s="22">
        <v>0</v>
      </c>
      <c r="BQ259" s="22">
        <v>0</v>
      </c>
      <c r="BR259" s="22">
        <v>0</v>
      </c>
      <c r="BS259" s="22">
        <v>0</v>
      </c>
      <c r="BT259" s="22">
        <v>0</v>
      </c>
      <c r="BU259" s="22">
        <v>0</v>
      </c>
      <c r="BV259" s="22">
        <v>0</v>
      </c>
      <c r="BW259" s="23">
        <v>4009.6889999999999</v>
      </c>
      <c r="BX259" s="10">
        <v>0</v>
      </c>
      <c r="BY259" s="10">
        <v>4009.6889999999999</v>
      </c>
      <c r="BZ259" s="10">
        <v>0</v>
      </c>
      <c r="CA259" s="10">
        <v>0</v>
      </c>
      <c r="CB259" s="10">
        <v>0</v>
      </c>
      <c r="CC259" s="7"/>
    </row>
    <row r="260" spans="1:81" ht="31.5" x14ac:dyDescent="0.25">
      <c r="A260" s="7"/>
      <c r="B260" s="13"/>
      <c r="C260" s="13" t="s">
        <v>154</v>
      </c>
      <c r="D260" s="8"/>
      <c r="E260" s="13" t="s">
        <v>224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13" t="s">
        <v>114</v>
      </c>
      <c r="U260" s="8"/>
      <c r="V260" s="9"/>
      <c r="W260" s="9"/>
      <c r="X260" s="9"/>
      <c r="Y260" s="9"/>
      <c r="Z260" s="14" t="s">
        <v>113</v>
      </c>
      <c r="AA260" s="10">
        <v>1464.5540000000001</v>
      </c>
      <c r="AB260" s="10">
        <v>0</v>
      </c>
      <c r="AC260" s="10">
        <v>1464.5540000000001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23">
        <v>1464.5540000000001</v>
      </c>
      <c r="AN260" s="22">
        <v>0</v>
      </c>
      <c r="AO260" s="22">
        <v>1464.5540000000001</v>
      </c>
      <c r="AP260" s="22">
        <v>0</v>
      </c>
      <c r="AQ260" s="22">
        <v>0</v>
      </c>
      <c r="AR260" s="22">
        <v>0</v>
      </c>
      <c r="AS260" s="22">
        <v>2029.8620000000001</v>
      </c>
      <c r="AT260" s="22">
        <v>0</v>
      </c>
      <c r="AU260" s="22">
        <v>2029.8620000000001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 s="22">
        <v>0</v>
      </c>
      <c r="BE260" s="23">
        <v>2029.8620000000001</v>
      </c>
      <c r="BF260" s="22">
        <v>0</v>
      </c>
      <c r="BG260" s="22">
        <v>2029.8620000000001</v>
      </c>
      <c r="BH260" s="22">
        <v>0</v>
      </c>
      <c r="BI260" s="22">
        <v>0</v>
      </c>
      <c r="BJ260" s="22">
        <v>0</v>
      </c>
      <c r="BK260" s="22">
        <v>2209.6889999999999</v>
      </c>
      <c r="BL260" s="22">
        <v>0</v>
      </c>
      <c r="BM260" s="22">
        <v>2209.6889999999999</v>
      </c>
      <c r="BN260" s="22">
        <v>0</v>
      </c>
      <c r="BO260" s="22">
        <v>0</v>
      </c>
      <c r="BP260" s="22">
        <v>0</v>
      </c>
      <c r="BQ260" s="22">
        <v>0</v>
      </c>
      <c r="BR260" s="22">
        <v>0</v>
      </c>
      <c r="BS260" s="22">
        <v>0</v>
      </c>
      <c r="BT260" s="22">
        <v>0</v>
      </c>
      <c r="BU260" s="22">
        <v>0</v>
      </c>
      <c r="BV260" s="22">
        <v>0</v>
      </c>
      <c r="BW260" s="23">
        <v>2209.6889999999999</v>
      </c>
      <c r="BX260" s="10">
        <v>0</v>
      </c>
      <c r="BY260" s="10">
        <v>2209.6889999999999</v>
      </c>
      <c r="BZ260" s="10">
        <v>0</v>
      </c>
      <c r="CA260" s="10">
        <v>0</v>
      </c>
      <c r="CB260" s="10">
        <v>0</v>
      </c>
      <c r="CC260" s="7"/>
    </row>
    <row r="261" spans="1:81" ht="47.25" x14ac:dyDescent="0.25">
      <c r="A261" s="7"/>
      <c r="B261" s="13"/>
      <c r="C261" s="13" t="s">
        <v>154</v>
      </c>
      <c r="D261" s="8"/>
      <c r="E261" s="13" t="s">
        <v>224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13" t="s">
        <v>165</v>
      </c>
      <c r="U261" s="8"/>
      <c r="V261" s="9"/>
      <c r="W261" s="9"/>
      <c r="X261" s="9"/>
      <c r="Y261" s="9"/>
      <c r="Z261" s="14" t="s">
        <v>164</v>
      </c>
      <c r="AA261" s="10">
        <v>1800</v>
      </c>
      <c r="AB261" s="10">
        <v>0</v>
      </c>
      <c r="AC261" s="10">
        <v>1800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23">
        <v>1800</v>
      </c>
      <c r="AN261" s="22">
        <v>0</v>
      </c>
      <c r="AO261" s="22">
        <v>1800</v>
      </c>
      <c r="AP261" s="22">
        <v>0</v>
      </c>
      <c r="AQ261" s="22">
        <v>0</v>
      </c>
      <c r="AR261" s="22">
        <v>0</v>
      </c>
      <c r="AS261" s="22">
        <v>1800</v>
      </c>
      <c r="AT261" s="22">
        <v>0</v>
      </c>
      <c r="AU261" s="22">
        <v>1800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 s="22">
        <v>0</v>
      </c>
      <c r="BE261" s="23">
        <v>1800</v>
      </c>
      <c r="BF261" s="22">
        <v>0</v>
      </c>
      <c r="BG261" s="22">
        <v>1800</v>
      </c>
      <c r="BH261" s="22">
        <v>0</v>
      </c>
      <c r="BI261" s="22">
        <v>0</v>
      </c>
      <c r="BJ261" s="22">
        <v>0</v>
      </c>
      <c r="BK261" s="22">
        <v>1800</v>
      </c>
      <c r="BL261" s="22">
        <v>0</v>
      </c>
      <c r="BM261" s="22">
        <v>1800</v>
      </c>
      <c r="BN261" s="22">
        <v>0</v>
      </c>
      <c r="BO261" s="22">
        <v>0</v>
      </c>
      <c r="BP261" s="22">
        <v>0</v>
      </c>
      <c r="BQ261" s="22">
        <v>0</v>
      </c>
      <c r="BR261" s="22">
        <v>0</v>
      </c>
      <c r="BS261" s="22">
        <v>0</v>
      </c>
      <c r="BT261" s="22">
        <v>0</v>
      </c>
      <c r="BU261" s="22">
        <v>0</v>
      </c>
      <c r="BV261" s="22">
        <v>0</v>
      </c>
      <c r="BW261" s="23">
        <v>1800</v>
      </c>
      <c r="BX261" s="10">
        <v>0</v>
      </c>
      <c r="BY261" s="10">
        <v>1800</v>
      </c>
      <c r="BZ261" s="10">
        <v>0</v>
      </c>
      <c r="CA261" s="10">
        <v>0</v>
      </c>
      <c r="CB261" s="10">
        <v>0</v>
      </c>
      <c r="CC261" s="7"/>
    </row>
    <row r="262" spans="1:81" ht="78.75" x14ac:dyDescent="0.25">
      <c r="A262" s="7"/>
      <c r="B262" s="11" t="s">
        <v>257</v>
      </c>
      <c r="C262" s="11"/>
      <c r="D262" s="8"/>
      <c r="E262" s="11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11"/>
      <c r="U262" s="8"/>
      <c r="V262" s="9"/>
      <c r="W262" s="9"/>
      <c r="X262" s="9"/>
      <c r="Y262" s="9"/>
      <c r="Z262" s="12" t="s">
        <v>258</v>
      </c>
      <c r="AA262" s="10">
        <v>11282.675999999999</v>
      </c>
      <c r="AB262" s="10">
        <v>0</v>
      </c>
      <c r="AC262" s="10">
        <v>676.1</v>
      </c>
      <c r="AD262" s="10">
        <v>10606.575999999999</v>
      </c>
      <c r="AE262" s="10">
        <v>0</v>
      </c>
      <c r="AF262" s="10">
        <v>0</v>
      </c>
      <c r="AG262" s="10">
        <v>-2532.5107600000001</v>
      </c>
      <c r="AH262" s="10">
        <v>0</v>
      </c>
      <c r="AI262" s="10">
        <v>0</v>
      </c>
      <c r="AJ262" s="10">
        <v>-2532.5107600000001</v>
      </c>
      <c r="AK262" s="10">
        <v>0</v>
      </c>
      <c r="AL262" s="10">
        <v>0</v>
      </c>
      <c r="AM262" s="21">
        <v>8750.1652400000003</v>
      </c>
      <c r="AN262" s="22">
        <v>0</v>
      </c>
      <c r="AO262" s="22">
        <v>676.1</v>
      </c>
      <c r="AP262" s="22">
        <v>8074.0652399999999</v>
      </c>
      <c r="AQ262" s="22">
        <v>0</v>
      </c>
      <c r="AR262" s="22">
        <v>0</v>
      </c>
      <c r="AS262" s="22">
        <v>12448.264999999999</v>
      </c>
      <c r="AT262" s="22">
        <v>0</v>
      </c>
      <c r="AU262" s="22">
        <v>694.8</v>
      </c>
      <c r="AV262" s="22">
        <v>11753.465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 s="22">
        <v>0</v>
      </c>
      <c r="BE262" s="21">
        <v>12448.264999999999</v>
      </c>
      <c r="BF262" s="22">
        <v>0</v>
      </c>
      <c r="BG262" s="22">
        <v>694.8</v>
      </c>
      <c r="BH262" s="22">
        <v>11753.465</v>
      </c>
      <c r="BI262" s="22">
        <v>0</v>
      </c>
      <c r="BJ262" s="22">
        <v>0</v>
      </c>
      <c r="BK262" s="22">
        <v>12448.264999999999</v>
      </c>
      <c r="BL262" s="22">
        <v>0</v>
      </c>
      <c r="BM262" s="22">
        <v>694.8</v>
      </c>
      <c r="BN262" s="22">
        <v>11753.465</v>
      </c>
      <c r="BO262" s="22">
        <v>0</v>
      </c>
      <c r="BP262" s="22">
        <v>0</v>
      </c>
      <c r="BQ262" s="22">
        <v>0</v>
      </c>
      <c r="BR262" s="22">
        <v>0</v>
      </c>
      <c r="BS262" s="22">
        <v>0</v>
      </c>
      <c r="BT262" s="22">
        <v>0</v>
      </c>
      <c r="BU262" s="22">
        <v>0</v>
      </c>
      <c r="BV262" s="22">
        <v>0</v>
      </c>
      <c r="BW262" s="21">
        <v>12448.264999999999</v>
      </c>
      <c r="BX262" s="10">
        <v>0</v>
      </c>
      <c r="BY262" s="10">
        <v>694.8</v>
      </c>
      <c r="BZ262" s="10">
        <v>11753.465</v>
      </c>
      <c r="CA262" s="10">
        <v>0</v>
      </c>
      <c r="CB262" s="10">
        <v>0</v>
      </c>
      <c r="CC262" s="7"/>
    </row>
    <row r="263" spans="1:81" ht="15.75" x14ac:dyDescent="0.25">
      <c r="A263" s="7"/>
      <c r="B263" s="13"/>
      <c r="C263" s="13" t="s">
        <v>259</v>
      </c>
      <c r="D263" s="8"/>
      <c r="E263" s="13" t="s">
        <v>261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13"/>
      <c r="U263" s="8"/>
      <c r="V263" s="9"/>
      <c r="W263" s="9"/>
      <c r="X263" s="9"/>
      <c r="Y263" s="9"/>
      <c r="Z263" s="14" t="s">
        <v>260</v>
      </c>
      <c r="AA263" s="10">
        <v>600</v>
      </c>
      <c r="AB263" s="10">
        <v>0</v>
      </c>
      <c r="AC263" s="10">
        <v>0</v>
      </c>
      <c r="AD263" s="10">
        <v>600</v>
      </c>
      <c r="AE263" s="10">
        <v>0</v>
      </c>
      <c r="AF263" s="10">
        <v>0</v>
      </c>
      <c r="AG263" s="10">
        <v>-600</v>
      </c>
      <c r="AH263" s="10">
        <v>0</v>
      </c>
      <c r="AI263" s="10">
        <v>0</v>
      </c>
      <c r="AJ263" s="10">
        <v>-600</v>
      </c>
      <c r="AK263" s="10">
        <v>0</v>
      </c>
      <c r="AL263" s="10">
        <v>0</v>
      </c>
      <c r="AM263" s="23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600</v>
      </c>
      <c r="AT263" s="22">
        <v>0</v>
      </c>
      <c r="AU263" s="22">
        <v>0</v>
      </c>
      <c r="AV263" s="22">
        <v>600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 s="22">
        <v>0</v>
      </c>
      <c r="BE263" s="23">
        <v>600</v>
      </c>
      <c r="BF263" s="22">
        <v>0</v>
      </c>
      <c r="BG263" s="22">
        <v>0</v>
      </c>
      <c r="BH263" s="22">
        <v>600</v>
      </c>
      <c r="BI263" s="22">
        <v>0</v>
      </c>
      <c r="BJ263" s="22">
        <v>0</v>
      </c>
      <c r="BK263" s="22">
        <v>600</v>
      </c>
      <c r="BL263" s="22">
        <v>0</v>
      </c>
      <c r="BM263" s="22">
        <v>0</v>
      </c>
      <c r="BN263" s="22">
        <v>600</v>
      </c>
      <c r="BO263" s="22">
        <v>0</v>
      </c>
      <c r="BP263" s="22">
        <v>0</v>
      </c>
      <c r="BQ263" s="22">
        <v>0</v>
      </c>
      <c r="BR263" s="22">
        <v>0</v>
      </c>
      <c r="BS263" s="22">
        <v>0</v>
      </c>
      <c r="BT263" s="22">
        <v>0</v>
      </c>
      <c r="BU263" s="22">
        <v>0</v>
      </c>
      <c r="BV263" s="22">
        <v>0</v>
      </c>
      <c r="BW263" s="23">
        <v>600</v>
      </c>
      <c r="BX263" s="10">
        <v>0</v>
      </c>
      <c r="BY263" s="10">
        <v>0</v>
      </c>
      <c r="BZ263" s="10">
        <v>600</v>
      </c>
      <c r="CA263" s="10">
        <v>0</v>
      </c>
      <c r="CB263" s="10">
        <v>0</v>
      </c>
      <c r="CC263" s="7"/>
    </row>
    <row r="264" spans="1:81" ht="15.75" x14ac:dyDescent="0.25">
      <c r="A264" s="7"/>
      <c r="B264" s="13"/>
      <c r="C264" s="13" t="s">
        <v>259</v>
      </c>
      <c r="D264" s="8"/>
      <c r="E264" s="13" t="s">
        <v>261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13" t="s">
        <v>81</v>
      </c>
      <c r="U264" s="8"/>
      <c r="V264" s="9"/>
      <c r="W264" s="9"/>
      <c r="X264" s="9"/>
      <c r="Y264" s="9"/>
      <c r="Z264" s="14" t="s">
        <v>80</v>
      </c>
      <c r="AA264" s="10">
        <v>600</v>
      </c>
      <c r="AB264" s="10">
        <v>0</v>
      </c>
      <c r="AC264" s="10">
        <v>0</v>
      </c>
      <c r="AD264" s="10">
        <v>600</v>
      </c>
      <c r="AE264" s="10">
        <v>0</v>
      </c>
      <c r="AF264" s="10">
        <v>0</v>
      </c>
      <c r="AG264" s="10">
        <v>-600</v>
      </c>
      <c r="AH264" s="10">
        <v>0</v>
      </c>
      <c r="AI264" s="10">
        <v>0</v>
      </c>
      <c r="AJ264" s="10">
        <v>-600</v>
      </c>
      <c r="AK264" s="10">
        <v>0</v>
      </c>
      <c r="AL264" s="10">
        <v>0</v>
      </c>
      <c r="AM264" s="23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600</v>
      </c>
      <c r="AT264" s="22">
        <v>0</v>
      </c>
      <c r="AU264" s="22">
        <v>0</v>
      </c>
      <c r="AV264" s="22">
        <v>600</v>
      </c>
      <c r="AW264" s="22">
        <v>0</v>
      </c>
      <c r="AX264" s="22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 s="22">
        <v>0</v>
      </c>
      <c r="BE264" s="23">
        <v>600</v>
      </c>
      <c r="BF264" s="22">
        <v>0</v>
      </c>
      <c r="BG264" s="22">
        <v>0</v>
      </c>
      <c r="BH264" s="22">
        <v>600</v>
      </c>
      <c r="BI264" s="22">
        <v>0</v>
      </c>
      <c r="BJ264" s="22">
        <v>0</v>
      </c>
      <c r="BK264" s="22">
        <v>600</v>
      </c>
      <c r="BL264" s="22">
        <v>0</v>
      </c>
      <c r="BM264" s="22">
        <v>0</v>
      </c>
      <c r="BN264" s="22">
        <v>600</v>
      </c>
      <c r="BO264" s="22">
        <v>0</v>
      </c>
      <c r="BP264" s="22">
        <v>0</v>
      </c>
      <c r="BQ264" s="22">
        <v>0</v>
      </c>
      <c r="BR264" s="22">
        <v>0</v>
      </c>
      <c r="BS264" s="22">
        <v>0</v>
      </c>
      <c r="BT264" s="22">
        <v>0</v>
      </c>
      <c r="BU264" s="22">
        <v>0</v>
      </c>
      <c r="BV264" s="22">
        <v>0</v>
      </c>
      <c r="BW264" s="23">
        <v>600</v>
      </c>
      <c r="BX264" s="10">
        <v>0</v>
      </c>
      <c r="BY264" s="10">
        <v>0</v>
      </c>
      <c r="BZ264" s="10">
        <v>600</v>
      </c>
      <c r="CA264" s="10">
        <v>0</v>
      </c>
      <c r="CB264" s="10">
        <v>0</v>
      </c>
      <c r="CC264" s="7"/>
    </row>
    <row r="265" spans="1:81" ht="63" x14ac:dyDescent="0.25">
      <c r="A265" s="7"/>
      <c r="B265" s="13"/>
      <c r="C265" s="13" t="s">
        <v>259</v>
      </c>
      <c r="D265" s="8"/>
      <c r="E265" s="13" t="s">
        <v>263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13"/>
      <c r="U265" s="8"/>
      <c r="V265" s="9"/>
      <c r="W265" s="9"/>
      <c r="X265" s="9"/>
      <c r="Y265" s="9"/>
      <c r="Z265" s="14" t="s">
        <v>262</v>
      </c>
      <c r="AA265" s="10">
        <v>20</v>
      </c>
      <c r="AB265" s="10">
        <v>0</v>
      </c>
      <c r="AC265" s="10">
        <v>0</v>
      </c>
      <c r="AD265" s="10">
        <v>20</v>
      </c>
      <c r="AE265" s="10">
        <v>0</v>
      </c>
      <c r="AF265" s="10">
        <v>0</v>
      </c>
      <c r="AG265" s="10">
        <v>-5</v>
      </c>
      <c r="AH265" s="10">
        <v>0</v>
      </c>
      <c r="AI265" s="10">
        <v>0</v>
      </c>
      <c r="AJ265" s="10">
        <v>-5</v>
      </c>
      <c r="AK265" s="10">
        <v>0</v>
      </c>
      <c r="AL265" s="10">
        <v>0</v>
      </c>
      <c r="AM265" s="23">
        <v>15</v>
      </c>
      <c r="AN265" s="22">
        <v>0</v>
      </c>
      <c r="AO265" s="22">
        <v>0</v>
      </c>
      <c r="AP265" s="22">
        <v>15</v>
      </c>
      <c r="AQ265" s="22">
        <v>0</v>
      </c>
      <c r="AR265" s="22">
        <v>0</v>
      </c>
      <c r="AS265" s="22">
        <v>20</v>
      </c>
      <c r="AT265" s="22">
        <v>0</v>
      </c>
      <c r="AU265" s="22">
        <v>0</v>
      </c>
      <c r="AV265" s="22">
        <v>20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 s="22">
        <v>0</v>
      </c>
      <c r="BE265" s="23">
        <v>20</v>
      </c>
      <c r="BF265" s="22">
        <v>0</v>
      </c>
      <c r="BG265" s="22">
        <v>0</v>
      </c>
      <c r="BH265" s="22">
        <v>20</v>
      </c>
      <c r="BI265" s="22">
        <v>0</v>
      </c>
      <c r="BJ265" s="22">
        <v>0</v>
      </c>
      <c r="BK265" s="22">
        <v>20</v>
      </c>
      <c r="BL265" s="22">
        <v>0</v>
      </c>
      <c r="BM265" s="22">
        <v>0</v>
      </c>
      <c r="BN265" s="22">
        <v>20</v>
      </c>
      <c r="BO265" s="22">
        <v>0</v>
      </c>
      <c r="BP265" s="22">
        <v>0</v>
      </c>
      <c r="BQ265" s="22">
        <v>0</v>
      </c>
      <c r="BR265" s="22">
        <v>0</v>
      </c>
      <c r="BS265" s="22">
        <v>0</v>
      </c>
      <c r="BT265" s="22">
        <v>0</v>
      </c>
      <c r="BU265" s="22">
        <v>0</v>
      </c>
      <c r="BV265" s="22">
        <v>0</v>
      </c>
      <c r="BW265" s="23">
        <v>20</v>
      </c>
      <c r="BX265" s="10">
        <v>0</v>
      </c>
      <c r="BY265" s="10">
        <v>0</v>
      </c>
      <c r="BZ265" s="10">
        <v>20</v>
      </c>
      <c r="CA265" s="10">
        <v>0</v>
      </c>
      <c r="CB265" s="10">
        <v>0</v>
      </c>
      <c r="CC265" s="7"/>
    </row>
    <row r="266" spans="1:81" ht="47.25" x14ac:dyDescent="0.25">
      <c r="A266" s="7"/>
      <c r="B266" s="13"/>
      <c r="C266" s="13" t="s">
        <v>259</v>
      </c>
      <c r="D266" s="8"/>
      <c r="E266" s="13" t="s">
        <v>263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13" t="s">
        <v>51</v>
      </c>
      <c r="U266" s="8"/>
      <c r="V266" s="9"/>
      <c r="W266" s="9"/>
      <c r="X266" s="9"/>
      <c r="Y266" s="9"/>
      <c r="Z266" s="14" t="s">
        <v>50</v>
      </c>
      <c r="AA266" s="10">
        <v>20</v>
      </c>
      <c r="AB266" s="10">
        <v>0</v>
      </c>
      <c r="AC266" s="10">
        <v>0</v>
      </c>
      <c r="AD266" s="10">
        <v>20</v>
      </c>
      <c r="AE266" s="10">
        <v>0</v>
      </c>
      <c r="AF266" s="10">
        <v>0</v>
      </c>
      <c r="AG266" s="10">
        <v>-5</v>
      </c>
      <c r="AH266" s="10">
        <v>0</v>
      </c>
      <c r="AI266" s="10">
        <v>0</v>
      </c>
      <c r="AJ266" s="10">
        <v>-5</v>
      </c>
      <c r="AK266" s="10">
        <v>0</v>
      </c>
      <c r="AL266" s="10">
        <v>0</v>
      </c>
      <c r="AM266" s="23">
        <v>15</v>
      </c>
      <c r="AN266" s="22">
        <v>0</v>
      </c>
      <c r="AO266" s="22">
        <v>0</v>
      </c>
      <c r="AP266" s="22">
        <v>15</v>
      </c>
      <c r="AQ266" s="22">
        <v>0</v>
      </c>
      <c r="AR266" s="22">
        <v>0</v>
      </c>
      <c r="AS266" s="22">
        <v>20</v>
      </c>
      <c r="AT266" s="22">
        <v>0</v>
      </c>
      <c r="AU266" s="22">
        <v>0</v>
      </c>
      <c r="AV266" s="22">
        <v>20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0</v>
      </c>
      <c r="BD266" s="22">
        <v>0</v>
      </c>
      <c r="BE266" s="23">
        <v>20</v>
      </c>
      <c r="BF266" s="22">
        <v>0</v>
      </c>
      <c r="BG266" s="22">
        <v>0</v>
      </c>
      <c r="BH266" s="22">
        <v>20</v>
      </c>
      <c r="BI266" s="22">
        <v>0</v>
      </c>
      <c r="BJ266" s="22">
        <v>0</v>
      </c>
      <c r="BK266" s="22">
        <v>20</v>
      </c>
      <c r="BL266" s="22">
        <v>0</v>
      </c>
      <c r="BM266" s="22">
        <v>0</v>
      </c>
      <c r="BN266" s="22">
        <v>20</v>
      </c>
      <c r="BO266" s="22">
        <v>0</v>
      </c>
      <c r="BP266" s="22">
        <v>0</v>
      </c>
      <c r="BQ266" s="22">
        <v>0</v>
      </c>
      <c r="BR266" s="22">
        <v>0</v>
      </c>
      <c r="BS266" s="22">
        <v>0</v>
      </c>
      <c r="BT266" s="22">
        <v>0</v>
      </c>
      <c r="BU266" s="22">
        <v>0</v>
      </c>
      <c r="BV266" s="22">
        <v>0</v>
      </c>
      <c r="BW266" s="23">
        <v>20</v>
      </c>
      <c r="BX266" s="10">
        <v>0</v>
      </c>
      <c r="BY266" s="10">
        <v>0</v>
      </c>
      <c r="BZ266" s="10">
        <v>20</v>
      </c>
      <c r="CA266" s="10">
        <v>0</v>
      </c>
      <c r="CB266" s="10">
        <v>0</v>
      </c>
      <c r="CC266" s="7"/>
    </row>
    <row r="267" spans="1:81" ht="31.5" x14ac:dyDescent="0.25">
      <c r="A267" s="7"/>
      <c r="B267" s="13"/>
      <c r="C267" s="13" t="s">
        <v>259</v>
      </c>
      <c r="D267" s="8"/>
      <c r="E267" s="13" t="s">
        <v>265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13"/>
      <c r="U267" s="8"/>
      <c r="V267" s="9"/>
      <c r="W267" s="9"/>
      <c r="X267" s="9"/>
      <c r="Y267" s="9"/>
      <c r="Z267" s="14" t="s">
        <v>264</v>
      </c>
      <c r="AA267" s="10">
        <v>2080</v>
      </c>
      <c r="AB267" s="10">
        <v>0</v>
      </c>
      <c r="AC267" s="10">
        <v>0</v>
      </c>
      <c r="AD267" s="10">
        <v>2080</v>
      </c>
      <c r="AE267" s="10">
        <v>0</v>
      </c>
      <c r="AF267" s="10">
        <v>0</v>
      </c>
      <c r="AG267" s="10">
        <v>-430</v>
      </c>
      <c r="AH267" s="10">
        <v>0</v>
      </c>
      <c r="AI267" s="10">
        <v>0</v>
      </c>
      <c r="AJ267" s="10">
        <v>-430</v>
      </c>
      <c r="AK267" s="10">
        <v>0</v>
      </c>
      <c r="AL267" s="10">
        <v>0</v>
      </c>
      <c r="AM267" s="23">
        <v>1650</v>
      </c>
      <c r="AN267" s="22">
        <v>0</v>
      </c>
      <c r="AO267" s="22">
        <v>0</v>
      </c>
      <c r="AP267" s="22">
        <v>1650</v>
      </c>
      <c r="AQ267" s="22">
        <v>0</v>
      </c>
      <c r="AR267" s="22">
        <v>0</v>
      </c>
      <c r="AS267" s="22">
        <v>3080</v>
      </c>
      <c r="AT267" s="22">
        <v>0</v>
      </c>
      <c r="AU267" s="22">
        <v>0</v>
      </c>
      <c r="AV267" s="22">
        <v>3080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 s="22">
        <v>0</v>
      </c>
      <c r="BE267" s="23">
        <v>3080</v>
      </c>
      <c r="BF267" s="22">
        <v>0</v>
      </c>
      <c r="BG267" s="22">
        <v>0</v>
      </c>
      <c r="BH267" s="22">
        <v>3080</v>
      </c>
      <c r="BI267" s="22">
        <v>0</v>
      </c>
      <c r="BJ267" s="22">
        <v>0</v>
      </c>
      <c r="BK267" s="22">
        <v>3080</v>
      </c>
      <c r="BL267" s="22">
        <v>0</v>
      </c>
      <c r="BM267" s="22">
        <v>0</v>
      </c>
      <c r="BN267" s="22">
        <v>3080</v>
      </c>
      <c r="BO267" s="22">
        <v>0</v>
      </c>
      <c r="BP267" s="22">
        <v>0</v>
      </c>
      <c r="BQ267" s="22">
        <v>0</v>
      </c>
      <c r="BR267" s="22">
        <v>0</v>
      </c>
      <c r="BS267" s="22">
        <v>0</v>
      </c>
      <c r="BT267" s="22">
        <v>0</v>
      </c>
      <c r="BU267" s="22">
        <v>0</v>
      </c>
      <c r="BV267" s="22">
        <v>0</v>
      </c>
      <c r="BW267" s="23">
        <v>3080</v>
      </c>
      <c r="BX267" s="10">
        <v>0</v>
      </c>
      <c r="BY267" s="10">
        <v>0</v>
      </c>
      <c r="BZ267" s="10">
        <v>3080</v>
      </c>
      <c r="CA267" s="10">
        <v>0</v>
      </c>
      <c r="CB267" s="10">
        <v>0</v>
      </c>
      <c r="CC267" s="7"/>
    </row>
    <row r="268" spans="1:81" ht="15.75" x14ac:dyDescent="0.25">
      <c r="A268" s="7"/>
      <c r="B268" s="13"/>
      <c r="C268" s="13" t="s">
        <v>259</v>
      </c>
      <c r="D268" s="8"/>
      <c r="E268" s="13" t="s">
        <v>265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13" t="s">
        <v>81</v>
      </c>
      <c r="U268" s="8"/>
      <c r="V268" s="9"/>
      <c r="W268" s="9"/>
      <c r="X268" s="9"/>
      <c r="Y268" s="9"/>
      <c r="Z268" s="14" t="s">
        <v>80</v>
      </c>
      <c r="AA268" s="10">
        <v>2080</v>
      </c>
      <c r="AB268" s="10">
        <v>0</v>
      </c>
      <c r="AC268" s="10">
        <v>0</v>
      </c>
      <c r="AD268" s="10">
        <v>2080</v>
      </c>
      <c r="AE268" s="10">
        <v>0</v>
      </c>
      <c r="AF268" s="10">
        <v>0</v>
      </c>
      <c r="AG268" s="10">
        <v>-430</v>
      </c>
      <c r="AH268" s="10">
        <v>0</v>
      </c>
      <c r="AI268" s="10">
        <v>0</v>
      </c>
      <c r="AJ268" s="10">
        <v>-430</v>
      </c>
      <c r="AK268" s="10">
        <v>0</v>
      </c>
      <c r="AL268" s="10">
        <v>0</v>
      </c>
      <c r="AM268" s="23">
        <v>1650</v>
      </c>
      <c r="AN268" s="22">
        <v>0</v>
      </c>
      <c r="AO268" s="22">
        <v>0</v>
      </c>
      <c r="AP268" s="22">
        <v>1650</v>
      </c>
      <c r="AQ268" s="22">
        <v>0</v>
      </c>
      <c r="AR268" s="22">
        <v>0</v>
      </c>
      <c r="AS268" s="22">
        <v>3080</v>
      </c>
      <c r="AT268" s="22">
        <v>0</v>
      </c>
      <c r="AU268" s="22">
        <v>0</v>
      </c>
      <c r="AV268" s="22">
        <v>3080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 s="22">
        <v>0</v>
      </c>
      <c r="BE268" s="23">
        <v>3080</v>
      </c>
      <c r="BF268" s="22">
        <v>0</v>
      </c>
      <c r="BG268" s="22">
        <v>0</v>
      </c>
      <c r="BH268" s="22">
        <v>3080</v>
      </c>
      <c r="BI268" s="22">
        <v>0</v>
      </c>
      <c r="BJ268" s="22">
        <v>0</v>
      </c>
      <c r="BK268" s="22">
        <v>3080</v>
      </c>
      <c r="BL268" s="22">
        <v>0</v>
      </c>
      <c r="BM268" s="22">
        <v>0</v>
      </c>
      <c r="BN268" s="22">
        <v>3080</v>
      </c>
      <c r="BO268" s="22">
        <v>0</v>
      </c>
      <c r="BP268" s="22">
        <v>0</v>
      </c>
      <c r="BQ268" s="22">
        <v>0</v>
      </c>
      <c r="BR268" s="22">
        <v>0</v>
      </c>
      <c r="BS268" s="22">
        <v>0</v>
      </c>
      <c r="BT268" s="22">
        <v>0</v>
      </c>
      <c r="BU268" s="22">
        <v>0</v>
      </c>
      <c r="BV268" s="22">
        <v>0</v>
      </c>
      <c r="BW268" s="23">
        <v>3080</v>
      </c>
      <c r="BX268" s="10">
        <v>0</v>
      </c>
      <c r="BY268" s="10">
        <v>0</v>
      </c>
      <c r="BZ268" s="10">
        <v>3080</v>
      </c>
      <c r="CA268" s="10">
        <v>0</v>
      </c>
      <c r="CB268" s="10">
        <v>0</v>
      </c>
      <c r="CC268" s="7"/>
    </row>
    <row r="269" spans="1:81" ht="94.5" x14ac:dyDescent="0.25">
      <c r="A269" s="7"/>
      <c r="B269" s="13"/>
      <c r="C269" s="13" t="s">
        <v>259</v>
      </c>
      <c r="D269" s="8"/>
      <c r="E269" s="13" t="s">
        <v>267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13"/>
      <c r="U269" s="8"/>
      <c r="V269" s="9"/>
      <c r="W269" s="9"/>
      <c r="X269" s="9"/>
      <c r="Y269" s="9"/>
      <c r="Z269" s="14" t="s">
        <v>266</v>
      </c>
      <c r="AA269" s="10">
        <v>300</v>
      </c>
      <c r="AB269" s="10">
        <v>0</v>
      </c>
      <c r="AC269" s="10">
        <v>0</v>
      </c>
      <c r="AD269" s="10">
        <v>300</v>
      </c>
      <c r="AE269" s="10">
        <v>0</v>
      </c>
      <c r="AF269" s="10">
        <v>0</v>
      </c>
      <c r="AG269" s="10">
        <v>-105</v>
      </c>
      <c r="AH269" s="10">
        <v>0</v>
      </c>
      <c r="AI269" s="10">
        <v>0</v>
      </c>
      <c r="AJ269" s="10">
        <v>-105</v>
      </c>
      <c r="AK269" s="10">
        <v>0</v>
      </c>
      <c r="AL269" s="10">
        <v>0</v>
      </c>
      <c r="AM269" s="23">
        <v>195</v>
      </c>
      <c r="AN269" s="22">
        <v>0</v>
      </c>
      <c r="AO269" s="22">
        <v>0</v>
      </c>
      <c r="AP269" s="22">
        <v>195</v>
      </c>
      <c r="AQ269" s="22">
        <v>0</v>
      </c>
      <c r="AR269" s="22">
        <v>0</v>
      </c>
      <c r="AS269" s="22">
        <v>300</v>
      </c>
      <c r="AT269" s="22">
        <v>0</v>
      </c>
      <c r="AU269" s="22">
        <v>0</v>
      </c>
      <c r="AV269" s="22">
        <v>300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22">
        <v>0</v>
      </c>
      <c r="BE269" s="23">
        <v>300</v>
      </c>
      <c r="BF269" s="22">
        <v>0</v>
      </c>
      <c r="BG269" s="22">
        <v>0</v>
      </c>
      <c r="BH269" s="22">
        <v>300</v>
      </c>
      <c r="BI269" s="22">
        <v>0</v>
      </c>
      <c r="BJ269" s="22">
        <v>0</v>
      </c>
      <c r="BK269" s="22">
        <v>300</v>
      </c>
      <c r="BL269" s="22">
        <v>0</v>
      </c>
      <c r="BM269" s="22">
        <v>0</v>
      </c>
      <c r="BN269" s="22">
        <v>300</v>
      </c>
      <c r="BO269" s="22">
        <v>0</v>
      </c>
      <c r="BP269" s="22">
        <v>0</v>
      </c>
      <c r="BQ269" s="22">
        <v>0</v>
      </c>
      <c r="BR269" s="22">
        <v>0</v>
      </c>
      <c r="BS269" s="22">
        <v>0</v>
      </c>
      <c r="BT269" s="22">
        <v>0</v>
      </c>
      <c r="BU269" s="22">
        <v>0</v>
      </c>
      <c r="BV269" s="22">
        <v>0</v>
      </c>
      <c r="BW269" s="23">
        <v>300</v>
      </c>
      <c r="BX269" s="10">
        <v>0</v>
      </c>
      <c r="BY269" s="10">
        <v>0</v>
      </c>
      <c r="BZ269" s="10">
        <v>300</v>
      </c>
      <c r="CA269" s="10">
        <v>0</v>
      </c>
      <c r="CB269" s="10">
        <v>0</v>
      </c>
      <c r="CC269" s="7"/>
    </row>
    <row r="270" spans="1:81" ht="47.25" x14ac:dyDescent="0.25">
      <c r="A270" s="7"/>
      <c r="B270" s="13"/>
      <c r="C270" s="13" t="s">
        <v>259</v>
      </c>
      <c r="D270" s="8"/>
      <c r="E270" s="13" t="s">
        <v>267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13" t="s">
        <v>51</v>
      </c>
      <c r="U270" s="8"/>
      <c r="V270" s="9"/>
      <c r="W270" s="9"/>
      <c r="X270" s="9"/>
      <c r="Y270" s="9"/>
      <c r="Z270" s="14" t="s">
        <v>50</v>
      </c>
      <c r="AA270" s="10">
        <v>300</v>
      </c>
      <c r="AB270" s="10">
        <v>0</v>
      </c>
      <c r="AC270" s="10">
        <v>0</v>
      </c>
      <c r="AD270" s="10">
        <v>300</v>
      </c>
      <c r="AE270" s="10">
        <v>0</v>
      </c>
      <c r="AF270" s="10">
        <v>0</v>
      </c>
      <c r="AG270" s="10">
        <v>-105</v>
      </c>
      <c r="AH270" s="10">
        <v>0</v>
      </c>
      <c r="AI270" s="10">
        <v>0</v>
      </c>
      <c r="AJ270" s="10">
        <v>-105</v>
      </c>
      <c r="AK270" s="10">
        <v>0</v>
      </c>
      <c r="AL270" s="10">
        <v>0</v>
      </c>
      <c r="AM270" s="23">
        <v>195</v>
      </c>
      <c r="AN270" s="22">
        <v>0</v>
      </c>
      <c r="AO270" s="22">
        <v>0</v>
      </c>
      <c r="AP270" s="22">
        <v>195</v>
      </c>
      <c r="AQ270" s="22">
        <v>0</v>
      </c>
      <c r="AR270" s="22">
        <v>0</v>
      </c>
      <c r="AS270" s="22">
        <v>300</v>
      </c>
      <c r="AT270" s="22">
        <v>0</v>
      </c>
      <c r="AU270" s="22">
        <v>0</v>
      </c>
      <c r="AV270" s="22">
        <v>300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 s="22">
        <v>0</v>
      </c>
      <c r="BE270" s="23">
        <v>300</v>
      </c>
      <c r="BF270" s="22">
        <v>0</v>
      </c>
      <c r="BG270" s="22">
        <v>0</v>
      </c>
      <c r="BH270" s="22">
        <v>300</v>
      </c>
      <c r="BI270" s="22">
        <v>0</v>
      </c>
      <c r="BJ270" s="22">
        <v>0</v>
      </c>
      <c r="BK270" s="22">
        <v>300</v>
      </c>
      <c r="BL270" s="22">
        <v>0</v>
      </c>
      <c r="BM270" s="22">
        <v>0</v>
      </c>
      <c r="BN270" s="22">
        <v>300</v>
      </c>
      <c r="BO270" s="22">
        <v>0</v>
      </c>
      <c r="BP270" s="22">
        <v>0</v>
      </c>
      <c r="BQ270" s="22">
        <v>0</v>
      </c>
      <c r="BR270" s="22">
        <v>0</v>
      </c>
      <c r="BS270" s="22">
        <v>0</v>
      </c>
      <c r="BT270" s="22">
        <v>0</v>
      </c>
      <c r="BU270" s="22">
        <v>0</v>
      </c>
      <c r="BV270" s="22">
        <v>0</v>
      </c>
      <c r="BW270" s="23">
        <v>300</v>
      </c>
      <c r="BX270" s="10">
        <v>0</v>
      </c>
      <c r="BY270" s="10">
        <v>0</v>
      </c>
      <c r="BZ270" s="10">
        <v>300</v>
      </c>
      <c r="CA270" s="10">
        <v>0</v>
      </c>
      <c r="CB270" s="10">
        <v>0</v>
      </c>
      <c r="CC270" s="7"/>
    </row>
    <row r="271" spans="1:81" ht="94.5" x14ac:dyDescent="0.25">
      <c r="A271" s="7"/>
      <c r="B271" s="13"/>
      <c r="C271" s="13" t="s">
        <v>259</v>
      </c>
      <c r="D271" s="8"/>
      <c r="E271" s="13" t="s">
        <v>268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13"/>
      <c r="U271" s="8"/>
      <c r="V271" s="9"/>
      <c r="W271" s="9"/>
      <c r="X271" s="9"/>
      <c r="Y271" s="9"/>
      <c r="Z271" s="14" t="s">
        <v>352</v>
      </c>
      <c r="AA271" s="10">
        <v>11.4</v>
      </c>
      <c r="AB271" s="10">
        <v>0</v>
      </c>
      <c r="AC271" s="10">
        <v>11.4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23">
        <v>11.4</v>
      </c>
      <c r="AN271" s="22">
        <v>0</v>
      </c>
      <c r="AO271" s="22">
        <v>11.4</v>
      </c>
      <c r="AP271" s="22">
        <v>0</v>
      </c>
      <c r="AQ271" s="22">
        <v>0</v>
      </c>
      <c r="AR271" s="22">
        <v>0</v>
      </c>
      <c r="AS271" s="22">
        <v>11.9</v>
      </c>
      <c r="AT271" s="22">
        <v>0</v>
      </c>
      <c r="AU271" s="22">
        <v>11.9</v>
      </c>
      <c r="AV271" s="22">
        <v>0</v>
      </c>
      <c r="AW271" s="22">
        <v>0</v>
      </c>
      <c r="AX271" s="22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 s="22">
        <v>0</v>
      </c>
      <c r="BE271" s="23">
        <v>11.9</v>
      </c>
      <c r="BF271" s="22">
        <v>0</v>
      </c>
      <c r="BG271" s="22">
        <v>11.9</v>
      </c>
      <c r="BH271" s="22">
        <v>0</v>
      </c>
      <c r="BI271" s="22">
        <v>0</v>
      </c>
      <c r="BJ271" s="22">
        <v>0</v>
      </c>
      <c r="BK271" s="22">
        <v>11.9</v>
      </c>
      <c r="BL271" s="22">
        <v>0</v>
      </c>
      <c r="BM271" s="22">
        <v>11.9</v>
      </c>
      <c r="BN271" s="22">
        <v>0</v>
      </c>
      <c r="BO271" s="22">
        <v>0</v>
      </c>
      <c r="BP271" s="22">
        <v>0</v>
      </c>
      <c r="BQ271" s="22">
        <v>0</v>
      </c>
      <c r="BR271" s="22">
        <v>0</v>
      </c>
      <c r="BS271" s="22">
        <v>0</v>
      </c>
      <c r="BT271" s="22">
        <v>0</v>
      </c>
      <c r="BU271" s="22">
        <v>0</v>
      </c>
      <c r="BV271" s="22">
        <v>0</v>
      </c>
      <c r="BW271" s="23">
        <v>11.9</v>
      </c>
      <c r="BX271" s="10">
        <v>0</v>
      </c>
      <c r="BY271" s="10">
        <v>11.9</v>
      </c>
      <c r="BZ271" s="10">
        <v>0</v>
      </c>
      <c r="CA271" s="10">
        <v>0</v>
      </c>
      <c r="CB271" s="10">
        <v>0</v>
      </c>
      <c r="CC271" s="7"/>
    </row>
    <row r="272" spans="1:81" ht="94.5" x14ac:dyDescent="0.25">
      <c r="A272" s="7"/>
      <c r="B272" s="13"/>
      <c r="C272" s="13" t="s">
        <v>259</v>
      </c>
      <c r="D272" s="8"/>
      <c r="E272" s="13" t="s">
        <v>268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13" t="s">
        <v>49</v>
      </c>
      <c r="U272" s="8"/>
      <c r="V272" s="9"/>
      <c r="W272" s="9"/>
      <c r="X272" s="9"/>
      <c r="Y272" s="9"/>
      <c r="Z272" s="14" t="s">
        <v>48</v>
      </c>
      <c r="AA272" s="10">
        <v>11.4</v>
      </c>
      <c r="AB272" s="10">
        <v>0</v>
      </c>
      <c r="AC272" s="10">
        <v>11.4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23">
        <v>11.4</v>
      </c>
      <c r="AN272" s="22">
        <v>0</v>
      </c>
      <c r="AO272" s="22">
        <v>11.4</v>
      </c>
      <c r="AP272" s="22">
        <v>0</v>
      </c>
      <c r="AQ272" s="22">
        <v>0</v>
      </c>
      <c r="AR272" s="22">
        <v>0</v>
      </c>
      <c r="AS272" s="22">
        <v>11.9</v>
      </c>
      <c r="AT272" s="22">
        <v>0</v>
      </c>
      <c r="AU272" s="22">
        <v>11.9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 s="22">
        <v>0</v>
      </c>
      <c r="BE272" s="23">
        <v>11.9</v>
      </c>
      <c r="BF272" s="22">
        <v>0</v>
      </c>
      <c r="BG272" s="22">
        <v>11.9</v>
      </c>
      <c r="BH272" s="22">
        <v>0</v>
      </c>
      <c r="BI272" s="22">
        <v>0</v>
      </c>
      <c r="BJ272" s="22">
        <v>0</v>
      </c>
      <c r="BK272" s="22">
        <v>11.9</v>
      </c>
      <c r="BL272" s="22">
        <v>0</v>
      </c>
      <c r="BM272" s="22">
        <v>11.9</v>
      </c>
      <c r="BN272" s="22">
        <v>0</v>
      </c>
      <c r="BO272" s="22">
        <v>0</v>
      </c>
      <c r="BP272" s="22">
        <v>0</v>
      </c>
      <c r="BQ272" s="22">
        <v>0</v>
      </c>
      <c r="BR272" s="22">
        <v>0</v>
      </c>
      <c r="BS272" s="22">
        <v>0</v>
      </c>
      <c r="BT272" s="22">
        <v>0</v>
      </c>
      <c r="BU272" s="22">
        <v>0</v>
      </c>
      <c r="BV272" s="22">
        <v>0</v>
      </c>
      <c r="BW272" s="23">
        <v>11.9</v>
      </c>
      <c r="BX272" s="10">
        <v>0</v>
      </c>
      <c r="BY272" s="10">
        <v>11.9</v>
      </c>
      <c r="BZ272" s="10">
        <v>0</v>
      </c>
      <c r="CA272" s="10">
        <v>0</v>
      </c>
      <c r="CB272" s="10">
        <v>0</v>
      </c>
      <c r="CC272" s="7"/>
    </row>
    <row r="273" spans="1:81" ht="78.75" x14ac:dyDescent="0.25">
      <c r="A273" s="7"/>
      <c r="B273" s="13"/>
      <c r="C273" s="13" t="s">
        <v>259</v>
      </c>
      <c r="D273" s="8"/>
      <c r="E273" s="13" t="s">
        <v>270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13"/>
      <c r="U273" s="8"/>
      <c r="V273" s="9"/>
      <c r="W273" s="9"/>
      <c r="X273" s="9"/>
      <c r="Y273" s="9"/>
      <c r="Z273" s="14" t="s">
        <v>269</v>
      </c>
      <c r="AA273" s="10">
        <v>7</v>
      </c>
      <c r="AB273" s="10">
        <v>0</v>
      </c>
      <c r="AC273" s="10">
        <v>7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23">
        <v>7</v>
      </c>
      <c r="AN273" s="22">
        <v>0</v>
      </c>
      <c r="AO273" s="22">
        <v>7</v>
      </c>
      <c r="AP273" s="22">
        <v>0</v>
      </c>
      <c r="AQ273" s="22">
        <v>0</v>
      </c>
      <c r="AR273" s="22">
        <v>0</v>
      </c>
      <c r="AS273" s="22">
        <v>7.3</v>
      </c>
      <c r="AT273" s="22">
        <v>0</v>
      </c>
      <c r="AU273" s="22">
        <v>7.3</v>
      </c>
      <c r="AV273" s="22">
        <v>0</v>
      </c>
      <c r="AW273" s="22">
        <v>0</v>
      </c>
      <c r="AX273" s="22">
        <v>0</v>
      </c>
      <c r="AY273" s="22">
        <v>0</v>
      </c>
      <c r="AZ273" s="22">
        <v>0</v>
      </c>
      <c r="BA273" s="22">
        <v>0</v>
      </c>
      <c r="BB273" s="22">
        <v>0</v>
      </c>
      <c r="BC273" s="22">
        <v>0</v>
      </c>
      <c r="BD273" s="22">
        <v>0</v>
      </c>
      <c r="BE273" s="23">
        <v>7.3</v>
      </c>
      <c r="BF273" s="22">
        <v>0</v>
      </c>
      <c r="BG273" s="22">
        <v>7.3</v>
      </c>
      <c r="BH273" s="22">
        <v>0</v>
      </c>
      <c r="BI273" s="22">
        <v>0</v>
      </c>
      <c r="BJ273" s="22">
        <v>0</v>
      </c>
      <c r="BK273" s="22">
        <v>7.3</v>
      </c>
      <c r="BL273" s="22">
        <v>0</v>
      </c>
      <c r="BM273" s="22">
        <v>7.3</v>
      </c>
      <c r="BN273" s="22">
        <v>0</v>
      </c>
      <c r="BO273" s="22">
        <v>0</v>
      </c>
      <c r="BP273" s="22">
        <v>0</v>
      </c>
      <c r="BQ273" s="22">
        <v>0</v>
      </c>
      <c r="BR273" s="22">
        <v>0</v>
      </c>
      <c r="BS273" s="22">
        <v>0</v>
      </c>
      <c r="BT273" s="22">
        <v>0</v>
      </c>
      <c r="BU273" s="22">
        <v>0</v>
      </c>
      <c r="BV273" s="22">
        <v>0</v>
      </c>
      <c r="BW273" s="23">
        <v>7.3</v>
      </c>
      <c r="BX273" s="10">
        <v>0</v>
      </c>
      <c r="BY273" s="10">
        <v>7.3</v>
      </c>
      <c r="BZ273" s="10">
        <v>0</v>
      </c>
      <c r="CA273" s="10">
        <v>0</v>
      </c>
      <c r="CB273" s="10">
        <v>0</v>
      </c>
      <c r="CC273" s="7"/>
    </row>
    <row r="274" spans="1:81" ht="94.5" x14ac:dyDescent="0.25">
      <c r="A274" s="7"/>
      <c r="B274" s="13"/>
      <c r="C274" s="13" t="s">
        <v>259</v>
      </c>
      <c r="D274" s="8"/>
      <c r="E274" s="13" t="s">
        <v>270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13" t="s">
        <v>49</v>
      </c>
      <c r="U274" s="8"/>
      <c r="V274" s="9"/>
      <c r="W274" s="9"/>
      <c r="X274" s="9"/>
      <c r="Y274" s="9"/>
      <c r="Z274" s="14" t="s">
        <v>48</v>
      </c>
      <c r="AA274" s="10">
        <v>7</v>
      </c>
      <c r="AB274" s="10">
        <v>0</v>
      </c>
      <c r="AC274" s="10">
        <v>7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23">
        <v>7</v>
      </c>
      <c r="AN274" s="22">
        <v>0</v>
      </c>
      <c r="AO274" s="22">
        <v>7</v>
      </c>
      <c r="AP274" s="22">
        <v>0</v>
      </c>
      <c r="AQ274" s="22">
        <v>0</v>
      </c>
      <c r="AR274" s="22">
        <v>0</v>
      </c>
      <c r="AS274" s="22">
        <v>7.3</v>
      </c>
      <c r="AT274" s="22">
        <v>0</v>
      </c>
      <c r="AU274" s="22">
        <v>7.3</v>
      </c>
      <c r="AV274" s="22">
        <v>0</v>
      </c>
      <c r="AW274" s="22">
        <v>0</v>
      </c>
      <c r="AX274" s="22">
        <v>0</v>
      </c>
      <c r="AY274" s="22">
        <v>0</v>
      </c>
      <c r="AZ274" s="22">
        <v>0</v>
      </c>
      <c r="BA274" s="22">
        <v>0</v>
      </c>
      <c r="BB274" s="22">
        <v>0</v>
      </c>
      <c r="BC274" s="22">
        <v>0</v>
      </c>
      <c r="BD274" s="22">
        <v>0</v>
      </c>
      <c r="BE274" s="23">
        <v>7.3</v>
      </c>
      <c r="BF274" s="22">
        <v>0</v>
      </c>
      <c r="BG274" s="22">
        <v>7.3</v>
      </c>
      <c r="BH274" s="22">
        <v>0</v>
      </c>
      <c r="BI274" s="22">
        <v>0</v>
      </c>
      <c r="BJ274" s="22">
        <v>0</v>
      </c>
      <c r="BK274" s="22">
        <v>7.3</v>
      </c>
      <c r="BL274" s="22">
        <v>0</v>
      </c>
      <c r="BM274" s="22">
        <v>7.3</v>
      </c>
      <c r="BN274" s="22">
        <v>0</v>
      </c>
      <c r="BO274" s="22">
        <v>0</v>
      </c>
      <c r="BP274" s="22">
        <v>0</v>
      </c>
      <c r="BQ274" s="22">
        <v>0</v>
      </c>
      <c r="BR274" s="22">
        <v>0</v>
      </c>
      <c r="BS274" s="22">
        <v>0</v>
      </c>
      <c r="BT274" s="22">
        <v>0</v>
      </c>
      <c r="BU274" s="22">
        <v>0</v>
      </c>
      <c r="BV274" s="22">
        <v>0</v>
      </c>
      <c r="BW274" s="23">
        <v>7.3</v>
      </c>
      <c r="BX274" s="10">
        <v>0</v>
      </c>
      <c r="BY274" s="10">
        <v>7.3</v>
      </c>
      <c r="BZ274" s="10">
        <v>0</v>
      </c>
      <c r="CA274" s="10">
        <v>0</v>
      </c>
      <c r="CB274" s="10">
        <v>0</v>
      </c>
      <c r="CC274" s="7"/>
    </row>
    <row r="275" spans="1:81" ht="63" x14ac:dyDescent="0.25">
      <c r="A275" s="7"/>
      <c r="B275" s="13"/>
      <c r="C275" s="13" t="s">
        <v>259</v>
      </c>
      <c r="D275" s="8"/>
      <c r="E275" s="13" t="s">
        <v>272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13"/>
      <c r="U275" s="8"/>
      <c r="V275" s="9"/>
      <c r="W275" s="9"/>
      <c r="X275" s="9"/>
      <c r="Y275" s="9"/>
      <c r="Z275" s="14" t="s">
        <v>271</v>
      </c>
      <c r="AA275" s="10">
        <v>412.7</v>
      </c>
      <c r="AB275" s="10">
        <v>0</v>
      </c>
      <c r="AC275" s="10">
        <v>412.7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23">
        <v>412.7</v>
      </c>
      <c r="AN275" s="22">
        <v>0</v>
      </c>
      <c r="AO275" s="22">
        <v>412.7</v>
      </c>
      <c r="AP275" s="22">
        <v>0</v>
      </c>
      <c r="AQ275" s="22">
        <v>0</v>
      </c>
      <c r="AR275" s="22">
        <v>0</v>
      </c>
      <c r="AS275" s="22">
        <v>430.6</v>
      </c>
      <c r="AT275" s="22">
        <v>0</v>
      </c>
      <c r="AU275" s="22">
        <v>430.6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0</v>
      </c>
      <c r="BC275" s="22">
        <v>0</v>
      </c>
      <c r="BD275" s="22">
        <v>0</v>
      </c>
      <c r="BE275" s="23">
        <v>430.6</v>
      </c>
      <c r="BF275" s="22">
        <v>0</v>
      </c>
      <c r="BG275" s="22">
        <v>430.6</v>
      </c>
      <c r="BH275" s="22">
        <v>0</v>
      </c>
      <c r="BI275" s="22">
        <v>0</v>
      </c>
      <c r="BJ275" s="22">
        <v>0</v>
      </c>
      <c r="BK275" s="22">
        <v>430.6</v>
      </c>
      <c r="BL275" s="22">
        <v>0</v>
      </c>
      <c r="BM275" s="22">
        <v>430.6</v>
      </c>
      <c r="BN275" s="22">
        <v>0</v>
      </c>
      <c r="BO275" s="22">
        <v>0</v>
      </c>
      <c r="BP275" s="22">
        <v>0</v>
      </c>
      <c r="BQ275" s="22">
        <v>0</v>
      </c>
      <c r="BR275" s="22">
        <v>0</v>
      </c>
      <c r="BS275" s="22">
        <v>0</v>
      </c>
      <c r="BT275" s="22">
        <v>0</v>
      </c>
      <c r="BU275" s="22">
        <v>0</v>
      </c>
      <c r="BV275" s="22">
        <v>0</v>
      </c>
      <c r="BW275" s="23">
        <v>430.6</v>
      </c>
      <c r="BX275" s="10">
        <v>0</v>
      </c>
      <c r="BY275" s="10">
        <v>430.6</v>
      </c>
      <c r="BZ275" s="10">
        <v>0</v>
      </c>
      <c r="CA275" s="10">
        <v>0</v>
      </c>
      <c r="CB275" s="10">
        <v>0</v>
      </c>
      <c r="CC275" s="7"/>
    </row>
    <row r="276" spans="1:81" ht="94.5" x14ac:dyDescent="0.25">
      <c r="A276" s="7"/>
      <c r="B276" s="13"/>
      <c r="C276" s="13" t="s">
        <v>259</v>
      </c>
      <c r="D276" s="8"/>
      <c r="E276" s="13" t="s">
        <v>272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13" t="s">
        <v>49</v>
      </c>
      <c r="U276" s="8"/>
      <c r="V276" s="9"/>
      <c r="W276" s="9"/>
      <c r="X276" s="9"/>
      <c r="Y276" s="9"/>
      <c r="Z276" s="14" t="s">
        <v>48</v>
      </c>
      <c r="AA276" s="10">
        <v>412.7</v>
      </c>
      <c r="AB276" s="10">
        <v>0</v>
      </c>
      <c r="AC276" s="10">
        <v>412.7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23">
        <v>412.7</v>
      </c>
      <c r="AN276" s="22">
        <v>0</v>
      </c>
      <c r="AO276" s="22">
        <v>412.7</v>
      </c>
      <c r="AP276" s="22">
        <v>0</v>
      </c>
      <c r="AQ276" s="22">
        <v>0</v>
      </c>
      <c r="AR276" s="22">
        <v>0</v>
      </c>
      <c r="AS276" s="22">
        <v>430.6</v>
      </c>
      <c r="AT276" s="22">
        <v>0</v>
      </c>
      <c r="AU276" s="22">
        <v>430.6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>
        <v>0</v>
      </c>
      <c r="BB276" s="22">
        <v>0</v>
      </c>
      <c r="BC276" s="22">
        <v>0</v>
      </c>
      <c r="BD276" s="22">
        <v>0</v>
      </c>
      <c r="BE276" s="23">
        <v>430.6</v>
      </c>
      <c r="BF276" s="22">
        <v>0</v>
      </c>
      <c r="BG276" s="22">
        <v>430.6</v>
      </c>
      <c r="BH276" s="22">
        <v>0</v>
      </c>
      <c r="BI276" s="22">
        <v>0</v>
      </c>
      <c r="BJ276" s="22">
        <v>0</v>
      </c>
      <c r="BK276" s="22">
        <v>430.6</v>
      </c>
      <c r="BL276" s="22">
        <v>0</v>
      </c>
      <c r="BM276" s="22">
        <v>430.6</v>
      </c>
      <c r="BN276" s="22">
        <v>0</v>
      </c>
      <c r="BO276" s="22">
        <v>0</v>
      </c>
      <c r="BP276" s="22">
        <v>0</v>
      </c>
      <c r="BQ276" s="22">
        <v>0</v>
      </c>
      <c r="BR276" s="22">
        <v>0</v>
      </c>
      <c r="BS276" s="22">
        <v>0</v>
      </c>
      <c r="BT276" s="22">
        <v>0</v>
      </c>
      <c r="BU276" s="22">
        <v>0</v>
      </c>
      <c r="BV276" s="22">
        <v>0</v>
      </c>
      <c r="BW276" s="23">
        <v>430.6</v>
      </c>
      <c r="BX276" s="10">
        <v>0</v>
      </c>
      <c r="BY276" s="10">
        <v>430.6</v>
      </c>
      <c r="BZ276" s="10">
        <v>0</v>
      </c>
      <c r="CA276" s="10">
        <v>0</v>
      </c>
      <c r="CB276" s="10">
        <v>0</v>
      </c>
      <c r="CC276" s="7"/>
    </row>
    <row r="277" spans="1:81" ht="31.5" x14ac:dyDescent="0.25">
      <c r="A277" s="7"/>
      <c r="B277" s="13"/>
      <c r="C277" s="13" t="s">
        <v>259</v>
      </c>
      <c r="D277" s="8"/>
      <c r="E277" s="13" t="s">
        <v>47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13"/>
      <c r="U277" s="8"/>
      <c r="V277" s="9"/>
      <c r="W277" s="9"/>
      <c r="X277" s="9"/>
      <c r="Y277" s="9"/>
      <c r="Z277" s="14" t="s">
        <v>46</v>
      </c>
      <c r="AA277" s="10">
        <v>4052.576</v>
      </c>
      <c r="AB277" s="10">
        <v>0</v>
      </c>
      <c r="AC277" s="10">
        <v>0</v>
      </c>
      <c r="AD277" s="10">
        <v>4052.576</v>
      </c>
      <c r="AE277" s="10">
        <v>0</v>
      </c>
      <c r="AF277" s="10">
        <v>0</v>
      </c>
      <c r="AG277" s="10">
        <v>14</v>
      </c>
      <c r="AH277" s="10">
        <v>0</v>
      </c>
      <c r="AI277" s="10">
        <v>0</v>
      </c>
      <c r="AJ277" s="10">
        <v>14</v>
      </c>
      <c r="AK277" s="10">
        <v>0</v>
      </c>
      <c r="AL277" s="10">
        <v>0</v>
      </c>
      <c r="AM277" s="23">
        <v>4066.576</v>
      </c>
      <c r="AN277" s="22">
        <v>0</v>
      </c>
      <c r="AO277" s="22">
        <v>0</v>
      </c>
      <c r="AP277" s="22">
        <v>4066.576</v>
      </c>
      <c r="AQ277" s="22">
        <v>0</v>
      </c>
      <c r="AR277" s="22">
        <v>0</v>
      </c>
      <c r="AS277" s="22">
        <v>4053.4650000000001</v>
      </c>
      <c r="AT277" s="22">
        <v>0</v>
      </c>
      <c r="AU277" s="22">
        <v>0</v>
      </c>
      <c r="AV277" s="22">
        <v>4053.4650000000001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0</v>
      </c>
      <c r="BC277" s="22">
        <v>0</v>
      </c>
      <c r="BD277" s="22">
        <v>0</v>
      </c>
      <c r="BE277" s="23">
        <v>4053.4650000000001</v>
      </c>
      <c r="BF277" s="22">
        <v>0</v>
      </c>
      <c r="BG277" s="22">
        <v>0</v>
      </c>
      <c r="BH277" s="22">
        <v>4053.4650000000001</v>
      </c>
      <c r="BI277" s="22">
        <v>0</v>
      </c>
      <c r="BJ277" s="22">
        <v>0</v>
      </c>
      <c r="BK277" s="22">
        <v>4053.4650000000001</v>
      </c>
      <c r="BL277" s="22">
        <v>0</v>
      </c>
      <c r="BM277" s="22">
        <v>0</v>
      </c>
      <c r="BN277" s="22">
        <v>4053.4650000000001</v>
      </c>
      <c r="BO277" s="22">
        <v>0</v>
      </c>
      <c r="BP277" s="22">
        <v>0</v>
      </c>
      <c r="BQ277" s="22">
        <v>0</v>
      </c>
      <c r="BR277" s="22">
        <v>0</v>
      </c>
      <c r="BS277" s="22">
        <v>0</v>
      </c>
      <c r="BT277" s="22">
        <v>0</v>
      </c>
      <c r="BU277" s="22">
        <v>0</v>
      </c>
      <c r="BV277" s="22">
        <v>0</v>
      </c>
      <c r="BW277" s="23">
        <v>4053.4650000000001</v>
      </c>
      <c r="BX277" s="10">
        <v>0</v>
      </c>
      <c r="BY277" s="10">
        <v>0</v>
      </c>
      <c r="BZ277" s="10">
        <v>4053.4650000000001</v>
      </c>
      <c r="CA277" s="10">
        <v>0</v>
      </c>
      <c r="CB277" s="10">
        <v>0</v>
      </c>
      <c r="CC277" s="7"/>
    </row>
    <row r="278" spans="1:81" ht="94.5" x14ac:dyDescent="0.25">
      <c r="A278" s="7"/>
      <c r="B278" s="13"/>
      <c r="C278" s="13" t="s">
        <v>259</v>
      </c>
      <c r="D278" s="8"/>
      <c r="E278" s="13" t="s">
        <v>47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13" t="s">
        <v>49</v>
      </c>
      <c r="U278" s="8"/>
      <c r="V278" s="9"/>
      <c r="W278" s="9"/>
      <c r="X278" s="9"/>
      <c r="Y278" s="9"/>
      <c r="Z278" s="14" t="s">
        <v>48</v>
      </c>
      <c r="AA278" s="10">
        <v>3901.8879999999999</v>
      </c>
      <c r="AB278" s="10">
        <v>0</v>
      </c>
      <c r="AC278" s="10">
        <v>0</v>
      </c>
      <c r="AD278" s="10">
        <v>3901.8879999999999</v>
      </c>
      <c r="AE278" s="10">
        <v>0</v>
      </c>
      <c r="AF278" s="10">
        <v>0</v>
      </c>
      <c r="AG278" s="10">
        <v>14</v>
      </c>
      <c r="AH278" s="10">
        <v>0</v>
      </c>
      <c r="AI278" s="10">
        <v>0</v>
      </c>
      <c r="AJ278" s="10">
        <v>14</v>
      </c>
      <c r="AK278" s="10">
        <v>0</v>
      </c>
      <c r="AL278" s="10">
        <v>0</v>
      </c>
      <c r="AM278" s="23">
        <v>3915.8879999999999</v>
      </c>
      <c r="AN278" s="22">
        <v>0</v>
      </c>
      <c r="AO278" s="22">
        <v>0</v>
      </c>
      <c r="AP278" s="22">
        <v>3915.8879999999999</v>
      </c>
      <c r="AQ278" s="22">
        <v>0</v>
      </c>
      <c r="AR278" s="22">
        <v>0</v>
      </c>
      <c r="AS278" s="22">
        <v>3902.777</v>
      </c>
      <c r="AT278" s="22">
        <v>0</v>
      </c>
      <c r="AU278" s="22">
        <v>0</v>
      </c>
      <c r="AV278" s="22">
        <v>3902.777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22">
        <v>0</v>
      </c>
      <c r="BE278" s="23">
        <v>3902.777</v>
      </c>
      <c r="BF278" s="22">
        <v>0</v>
      </c>
      <c r="BG278" s="22">
        <v>0</v>
      </c>
      <c r="BH278" s="22">
        <v>3902.777</v>
      </c>
      <c r="BI278" s="22">
        <v>0</v>
      </c>
      <c r="BJ278" s="22">
        <v>0</v>
      </c>
      <c r="BK278" s="22">
        <v>3902.777</v>
      </c>
      <c r="BL278" s="22">
        <v>0</v>
      </c>
      <c r="BM278" s="22">
        <v>0</v>
      </c>
      <c r="BN278" s="22">
        <v>3902.777</v>
      </c>
      <c r="BO278" s="22">
        <v>0</v>
      </c>
      <c r="BP278" s="22">
        <v>0</v>
      </c>
      <c r="BQ278" s="22">
        <v>0</v>
      </c>
      <c r="BR278" s="22">
        <v>0</v>
      </c>
      <c r="BS278" s="22">
        <v>0</v>
      </c>
      <c r="BT278" s="22">
        <v>0</v>
      </c>
      <c r="BU278" s="22">
        <v>0</v>
      </c>
      <c r="BV278" s="22">
        <v>0</v>
      </c>
      <c r="BW278" s="23">
        <v>3902.777</v>
      </c>
      <c r="BX278" s="10">
        <v>0</v>
      </c>
      <c r="BY278" s="10">
        <v>0</v>
      </c>
      <c r="BZ278" s="10">
        <v>3902.777</v>
      </c>
      <c r="CA278" s="10">
        <v>0</v>
      </c>
      <c r="CB278" s="10">
        <v>0</v>
      </c>
      <c r="CC278" s="7"/>
    </row>
    <row r="279" spans="1:81" ht="47.25" x14ac:dyDescent="0.25">
      <c r="A279" s="7"/>
      <c r="B279" s="13"/>
      <c r="C279" s="13" t="s">
        <v>259</v>
      </c>
      <c r="D279" s="8"/>
      <c r="E279" s="13" t="s">
        <v>47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13" t="s">
        <v>51</v>
      </c>
      <c r="U279" s="8"/>
      <c r="V279" s="9"/>
      <c r="W279" s="9"/>
      <c r="X279" s="9"/>
      <c r="Y279" s="9"/>
      <c r="Z279" s="14" t="s">
        <v>50</v>
      </c>
      <c r="AA279" s="10">
        <v>150.68799999999999</v>
      </c>
      <c r="AB279" s="10">
        <v>0</v>
      </c>
      <c r="AC279" s="10">
        <v>0</v>
      </c>
      <c r="AD279" s="10">
        <v>150.68799999999999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23">
        <v>150.68799999999999</v>
      </c>
      <c r="AN279" s="22">
        <v>0</v>
      </c>
      <c r="AO279" s="22">
        <v>0</v>
      </c>
      <c r="AP279" s="22">
        <v>150.68799999999999</v>
      </c>
      <c r="AQ279" s="22">
        <v>0</v>
      </c>
      <c r="AR279" s="22">
        <v>0</v>
      </c>
      <c r="AS279" s="22">
        <v>150.68799999999999</v>
      </c>
      <c r="AT279" s="22">
        <v>0</v>
      </c>
      <c r="AU279" s="22">
        <v>0</v>
      </c>
      <c r="AV279" s="22">
        <v>150.68799999999999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 s="22">
        <v>0</v>
      </c>
      <c r="BE279" s="23">
        <v>150.68799999999999</v>
      </c>
      <c r="BF279" s="22">
        <v>0</v>
      </c>
      <c r="BG279" s="22">
        <v>0</v>
      </c>
      <c r="BH279" s="22">
        <v>150.68799999999999</v>
      </c>
      <c r="BI279" s="22">
        <v>0</v>
      </c>
      <c r="BJ279" s="22">
        <v>0</v>
      </c>
      <c r="BK279" s="22">
        <v>150.68799999999999</v>
      </c>
      <c r="BL279" s="22">
        <v>0</v>
      </c>
      <c r="BM279" s="22">
        <v>0</v>
      </c>
      <c r="BN279" s="22">
        <v>150.68799999999999</v>
      </c>
      <c r="BO279" s="22">
        <v>0</v>
      </c>
      <c r="BP279" s="22">
        <v>0</v>
      </c>
      <c r="BQ279" s="22">
        <v>0</v>
      </c>
      <c r="BR279" s="22">
        <v>0</v>
      </c>
      <c r="BS279" s="22">
        <v>0</v>
      </c>
      <c r="BT279" s="22">
        <v>0</v>
      </c>
      <c r="BU279" s="22">
        <v>0</v>
      </c>
      <c r="BV279" s="22">
        <v>0</v>
      </c>
      <c r="BW279" s="23">
        <v>150.68799999999999</v>
      </c>
      <c r="BX279" s="10">
        <v>0</v>
      </c>
      <c r="BY279" s="10">
        <v>0</v>
      </c>
      <c r="BZ279" s="10">
        <v>150.68799999999999</v>
      </c>
      <c r="CA279" s="10">
        <v>0</v>
      </c>
      <c r="CB279" s="10">
        <v>0</v>
      </c>
      <c r="CC279" s="7"/>
    </row>
    <row r="280" spans="1:81" ht="47.25" x14ac:dyDescent="0.25">
      <c r="A280" s="7"/>
      <c r="B280" s="13"/>
      <c r="C280" s="13" t="s">
        <v>259</v>
      </c>
      <c r="D280" s="8"/>
      <c r="E280" s="13" t="s">
        <v>274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13"/>
      <c r="U280" s="8"/>
      <c r="V280" s="9"/>
      <c r="W280" s="9"/>
      <c r="X280" s="9"/>
      <c r="Y280" s="9"/>
      <c r="Z280" s="14" t="s">
        <v>273</v>
      </c>
      <c r="AA280" s="10">
        <v>245</v>
      </c>
      <c r="AB280" s="10">
        <v>0</v>
      </c>
      <c r="AC280" s="10">
        <v>245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23">
        <v>245</v>
      </c>
      <c r="AN280" s="22">
        <v>0</v>
      </c>
      <c r="AO280" s="22">
        <v>245</v>
      </c>
      <c r="AP280" s="22">
        <v>0</v>
      </c>
      <c r="AQ280" s="22">
        <v>0</v>
      </c>
      <c r="AR280" s="22">
        <v>0</v>
      </c>
      <c r="AS280" s="22">
        <v>245</v>
      </c>
      <c r="AT280" s="22">
        <v>0</v>
      </c>
      <c r="AU280" s="22">
        <v>245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 s="22">
        <v>0</v>
      </c>
      <c r="BE280" s="23">
        <v>245</v>
      </c>
      <c r="BF280" s="22">
        <v>0</v>
      </c>
      <c r="BG280" s="22">
        <v>245</v>
      </c>
      <c r="BH280" s="22">
        <v>0</v>
      </c>
      <c r="BI280" s="22">
        <v>0</v>
      </c>
      <c r="BJ280" s="22">
        <v>0</v>
      </c>
      <c r="BK280" s="22">
        <v>245</v>
      </c>
      <c r="BL280" s="22">
        <v>0</v>
      </c>
      <c r="BM280" s="22">
        <v>245</v>
      </c>
      <c r="BN280" s="22">
        <v>0</v>
      </c>
      <c r="BO280" s="22">
        <v>0</v>
      </c>
      <c r="BP280" s="22">
        <v>0</v>
      </c>
      <c r="BQ280" s="22">
        <v>0</v>
      </c>
      <c r="BR280" s="22">
        <v>0</v>
      </c>
      <c r="BS280" s="22">
        <v>0</v>
      </c>
      <c r="BT280" s="22">
        <v>0</v>
      </c>
      <c r="BU280" s="22">
        <v>0</v>
      </c>
      <c r="BV280" s="22">
        <v>0</v>
      </c>
      <c r="BW280" s="23">
        <v>245</v>
      </c>
      <c r="BX280" s="10">
        <v>0</v>
      </c>
      <c r="BY280" s="10">
        <v>245</v>
      </c>
      <c r="BZ280" s="10">
        <v>0</v>
      </c>
      <c r="CA280" s="10">
        <v>0</v>
      </c>
      <c r="CB280" s="10">
        <v>0</v>
      </c>
      <c r="CC280" s="7"/>
    </row>
    <row r="281" spans="1:81" ht="47.25" x14ac:dyDescent="0.25">
      <c r="A281" s="7"/>
      <c r="B281" s="13"/>
      <c r="C281" s="13" t="s">
        <v>259</v>
      </c>
      <c r="D281" s="8"/>
      <c r="E281" s="13" t="s">
        <v>274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13" t="s">
        <v>51</v>
      </c>
      <c r="U281" s="8"/>
      <c r="V281" s="9"/>
      <c r="W281" s="9"/>
      <c r="X281" s="9"/>
      <c r="Y281" s="9"/>
      <c r="Z281" s="14" t="s">
        <v>50</v>
      </c>
      <c r="AA281" s="10">
        <v>245</v>
      </c>
      <c r="AB281" s="10">
        <v>0</v>
      </c>
      <c r="AC281" s="10">
        <v>245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23">
        <v>245</v>
      </c>
      <c r="AN281" s="22">
        <v>0</v>
      </c>
      <c r="AO281" s="22">
        <v>245</v>
      </c>
      <c r="AP281" s="22">
        <v>0</v>
      </c>
      <c r="AQ281" s="22">
        <v>0</v>
      </c>
      <c r="AR281" s="22">
        <v>0</v>
      </c>
      <c r="AS281" s="22">
        <v>245</v>
      </c>
      <c r="AT281" s="22">
        <v>0</v>
      </c>
      <c r="AU281" s="22">
        <v>245</v>
      </c>
      <c r="AV281" s="22">
        <v>0</v>
      </c>
      <c r="AW281" s="22">
        <v>0</v>
      </c>
      <c r="AX281" s="22">
        <v>0</v>
      </c>
      <c r="AY281" s="22">
        <v>0</v>
      </c>
      <c r="AZ281" s="22">
        <v>0</v>
      </c>
      <c r="BA281" s="22">
        <v>0</v>
      </c>
      <c r="BB281" s="22">
        <v>0</v>
      </c>
      <c r="BC281" s="22">
        <v>0</v>
      </c>
      <c r="BD281" s="22">
        <v>0</v>
      </c>
      <c r="BE281" s="23">
        <v>245</v>
      </c>
      <c r="BF281" s="22">
        <v>0</v>
      </c>
      <c r="BG281" s="22">
        <v>245</v>
      </c>
      <c r="BH281" s="22">
        <v>0</v>
      </c>
      <c r="BI281" s="22">
        <v>0</v>
      </c>
      <c r="BJ281" s="22">
        <v>0</v>
      </c>
      <c r="BK281" s="22">
        <v>245</v>
      </c>
      <c r="BL281" s="22">
        <v>0</v>
      </c>
      <c r="BM281" s="22">
        <v>245</v>
      </c>
      <c r="BN281" s="22">
        <v>0</v>
      </c>
      <c r="BO281" s="22">
        <v>0</v>
      </c>
      <c r="BP281" s="22">
        <v>0</v>
      </c>
      <c r="BQ281" s="22">
        <v>0</v>
      </c>
      <c r="BR281" s="22">
        <v>0</v>
      </c>
      <c r="BS281" s="22">
        <v>0</v>
      </c>
      <c r="BT281" s="22">
        <v>0</v>
      </c>
      <c r="BU281" s="22">
        <v>0</v>
      </c>
      <c r="BV281" s="22">
        <v>0</v>
      </c>
      <c r="BW281" s="23">
        <v>245</v>
      </c>
      <c r="BX281" s="10">
        <v>0</v>
      </c>
      <c r="BY281" s="10">
        <v>245</v>
      </c>
      <c r="BZ281" s="10">
        <v>0</v>
      </c>
      <c r="CA281" s="10">
        <v>0</v>
      </c>
      <c r="CB281" s="10">
        <v>0</v>
      </c>
      <c r="CC281" s="7"/>
    </row>
    <row r="282" spans="1:81" ht="63" x14ac:dyDescent="0.25">
      <c r="A282" s="7"/>
      <c r="B282" s="13"/>
      <c r="C282" s="13" t="s">
        <v>275</v>
      </c>
      <c r="D282" s="8"/>
      <c r="E282" s="13" t="s">
        <v>277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13"/>
      <c r="U282" s="8"/>
      <c r="V282" s="9"/>
      <c r="W282" s="9"/>
      <c r="X282" s="9"/>
      <c r="Y282" s="9"/>
      <c r="Z282" s="14" t="s">
        <v>276</v>
      </c>
      <c r="AA282" s="10">
        <v>2454</v>
      </c>
      <c r="AB282" s="10">
        <v>0</v>
      </c>
      <c r="AC282" s="10">
        <v>0</v>
      </c>
      <c r="AD282" s="10">
        <v>2454</v>
      </c>
      <c r="AE282" s="10">
        <v>0</v>
      </c>
      <c r="AF282" s="10">
        <v>0</v>
      </c>
      <c r="AG282" s="10">
        <v>-381.51076</v>
      </c>
      <c r="AH282" s="10">
        <v>0</v>
      </c>
      <c r="AI282" s="10">
        <v>0</v>
      </c>
      <c r="AJ282" s="10">
        <v>-381.51076</v>
      </c>
      <c r="AK282" s="10">
        <v>0</v>
      </c>
      <c r="AL282" s="10">
        <v>0</v>
      </c>
      <c r="AM282" s="23">
        <v>2072.4892399999999</v>
      </c>
      <c r="AN282" s="22">
        <v>0</v>
      </c>
      <c r="AO282" s="22">
        <v>0</v>
      </c>
      <c r="AP282" s="22">
        <v>2072.4892399999999</v>
      </c>
      <c r="AQ282" s="22">
        <v>0</v>
      </c>
      <c r="AR282" s="22">
        <v>0</v>
      </c>
      <c r="AS282" s="22">
        <v>2600</v>
      </c>
      <c r="AT282" s="22">
        <v>0</v>
      </c>
      <c r="AU282" s="22">
        <v>0</v>
      </c>
      <c r="AV282" s="22">
        <v>2600</v>
      </c>
      <c r="AW282" s="22">
        <v>0</v>
      </c>
      <c r="AX282" s="22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 s="22">
        <v>0</v>
      </c>
      <c r="BE282" s="23">
        <v>2600</v>
      </c>
      <c r="BF282" s="22">
        <v>0</v>
      </c>
      <c r="BG282" s="22">
        <v>0</v>
      </c>
      <c r="BH282" s="22">
        <v>2600</v>
      </c>
      <c r="BI282" s="22">
        <v>0</v>
      </c>
      <c r="BJ282" s="22">
        <v>0</v>
      </c>
      <c r="BK282" s="22">
        <v>2600</v>
      </c>
      <c r="BL282" s="22">
        <v>0</v>
      </c>
      <c r="BM282" s="22">
        <v>0</v>
      </c>
      <c r="BN282" s="22">
        <v>2600</v>
      </c>
      <c r="BO282" s="22">
        <v>0</v>
      </c>
      <c r="BP282" s="22">
        <v>0</v>
      </c>
      <c r="BQ282" s="22">
        <v>0</v>
      </c>
      <c r="BR282" s="22">
        <v>0</v>
      </c>
      <c r="BS282" s="22">
        <v>0</v>
      </c>
      <c r="BT282" s="22">
        <v>0</v>
      </c>
      <c r="BU282" s="22">
        <v>0</v>
      </c>
      <c r="BV282" s="22">
        <v>0</v>
      </c>
      <c r="BW282" s="23">
        <v>2600</v>
      </c>
      <c r="BX282" s="10">
        <v>0</v>
      </c>
      <c r="BY282" s="10">
        <v>0</v>
      </c>
      <c r="BZ282" s="10">
        <v>2600</v>
      </c>
      <c r="CA282" s="10">
        <v>0</v>
      </c>
      <c r="CB282" s="10">
        <v>0</v>
      </c>
      <c r="CC282" s="7"/>
    </row>
    <row r="283" spans="1:81" ht="47.25" x14ac:dyDescent="0.25">
      <c r="A283" s="7"/>
      <c r="B283" s="13"/>
      <c r="C283" s="13" t="s">
        <v>275</v>
      </c>
      <c r="D283" s="8"/>
      <c r="E283" s="13" t="s">
        <v>277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13" t="s">
        <v>51</v>
      </c>
      <c r="U283" s="8"/>
      <c r="V283" s="9"/>
      <c r="W283" s="9"/>
      <c r="X283" s="9"/>
      <c r="Y283" s="9"/>
      <c r="Z283" s="14" t="s">
        <v>50</v>
      </c>
      <c r="AA283" s="10">
        <v>2454</v>
      </c>
      <c r="AB283" s="10">
        <v>0</v>
      </c>
      <c r="AC283" s="10">
        <v>0</v>
      </c>
      <c r="AD283" s="10">
        <v>2454</v>
      </c>
      <c r="AE283" s="10">
        <v>0</v>
      </c>
      <c r="AF283" s="10">
        <v>0</v>
      </c>
      <c r="AG283" s="10">
        <v>-381.51076</v>
      </c>
      <c r="AH283" s="10">
        <v>0</v>
      </c>
      <c r="AI283" s="10">
        <v>0</v>
      </c>
      <c r="AJ283" s="10">
        <v>-381.51076</v>
      </c>
      <c r="AK283" s="10">
        <v>0</v>
      </c>
      <c r="AL283" s="10">
        <v>0</v>
      </c>
      <c r="AM283" s="23">
        <v>2072.4892399999999</v>
      </c>
      <c r="AN283" s="22">
        <v>0</v>
      </c>
      <c r="AO283" s="22">
        <v>0</v>
      </c>
      <c r="AP283" s="22">
        <v>2072.4892399999999</v>
      </c>
      <c r="AQ283" s="22">
        <v>0</v>
      </c>
      <c r="AR283" s="22">
        <v>0</v>
      </c>
      <c r="AS283" s="22">
        <v>2600</v>
      </c>
      <c r="AT283" s="22">
        <v>0</v>
      </c>
      <c r="AU283" s="22">
        <v>0</v>
      </c>
      <c r="AV283" s="22">
        <v>2600</v>
      </c>
      <c r="AW283" s="22">
        <v>0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 s="22">
        <v>0</v>
      </c>
      <c r="BE283" s="23">
        <v>2600</v>
      </c>
      <c r="BF283" s="22">
        <v>0</v>
      </c>
      <c r="BG283" s="22">
        <v>0</v>
      </c>
      <c r="BH283" s="22">
        <v>2600</v>
      </c>
      <c r="BI283" s="22">
        <v>0</v>
      </c>
      <c r="BJ283" s="22">
        <v>0</v>
      </c>
      <c r="BK283" s="22">
        <v>2600</v>
      </c>
      <c r="BL283" s="22">
        <v>0</v>
      </c>
      <c r="BM283" s="22">
        <v>0</v>
      </c>
      <c r="BN283" s="22">
        <v>2600</v>
      </c>
      <c r="BO283" s="22">
        <v>0</v>
      </c>
      <c r="BP283" s="22">
        <v>0</v>
      </c>
      <c r="BQ283" s="22">
        <v>0</v>
      </c>
      <c r="BR283" s="22">
        <v>0</v>
      </c>
      <c r="BS283" s="22">
        <v>0</v>
      </c>
      <c r="BT283" s="22">
        <v>0</v>
      </c>
      <c r="BU283" s="22">
        <v>0</v>
      </c>
      <c r="BV283" s="22">
        <v>0</v>
      </c>
      <c r="BW283" s="23">
        <v>2600</v>
      </c>
      <c r="BX283" s="10">
        <v>0</v>
      </c>
      <c r="BY283" s="10">
        <v>0</v>
      </c>
      <c r="BZ283" s="10">
        <v>2600</v>
      </c>
      <c r="CA283" s="10">
        <v>0</v>
      </c>
      <c r="CB283" s="10">
        <v>0</v>
      </c>
      <c r="CC283" s="7"/>
    </row>
    <row r="284" spans="1:81" ht="47.25" x14ac:dyDescent="0.25">
      <c r="A284" s="7"/>
      <c r="B284" s="13"/>
      <c r="C284" s="13" t="s">
        <v>117</v>
      </c>
      <c r="D284" s="8"/>
      <c r="E284" s="13" t="s">
        <v>279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13"/>
      <c r="U284" s="8"/>
      <c r="V284" s="9"/>
      <c r="W284" s="9"/>
      <c r="X284" s="9"/>
      <c r="Y284" s="9"/>
      <c r="Z284" s="14" t="s">
        <v>278</v>
      </c>
      <c r="AA284" s="10">
        <v>880</v>
      </c>
      <c r="AB284" s="10">
        <v>0</v>
      </c>
      <c r="AC284" s="10">
        <v>0</v>
      </c>
      <c r="AD284" s="10">
        <v>880</v>
      </c>
      <c r="AE284" s="10">
        <v>0</v>
      </c>
      <c r="AF284" s="10">
        <v>0</v>
      </c>
      <c r="AG284" s="10">
        <v>-880</v>
      </c>
      <c r="AH284" s="10">
        <v>0</v>
      </c>
      <c r="AI284" s="10">
        <v>0</v>
      </c>
      <c r="AJ284" s="10">
        <v>-880</v>
      </c>
      <c r="AK284" s="10">
        <v>0</v>
      </c>
      <c r="AL284" s="10">
        <v>0</v>
      </c>
      <c r="AM284" s="23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890</v>
      </c>
      <c r="AT284" s="22">
        <v>0</v>
      </c>
      <c r="AU284" s="22">
        <v>0</v>
      </c>
      <c r="AV284" s="22">
        <v>890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22">
        <v>0</v>
      </c>
      <c r="BE284" s="23">
        <v>890</v>
      </c>
      <c r="BF284" s="22">
        <v>0</v>
      </c>
      <c r="BG284" s="22">
        <v>0</v>
      </c>
      <c r="BH284" s="22">
        <v>890</v>
      </c>
      <c r="BI284" s="22">
        <v>0</v>
      </c>
      <c r="BJ284" s="22">
        <v>0</v>
      </c>
      <c r="BK284" s="22">
        <v>890</v>
      </c>
      <c r="BL284" s="22">
        <v>0</v>
      </c>
      <c r="BM284" s="22">
        <v>0</v>
      </c>
      <c r="BN284" s="22">
        <v>890</v>
      </c>
      <c r="BO284" s="22">
        <v>0</v>
      </c>
      <c r="BP284" s="22">
        <v>0</v>
      </c>
      <c r="BQ284" s="22">
        <v>0</v>
      </c>
      <c r="BR284" s="22">
        <v>0</v>
      </c>
      <c r="BS284" s="22">
        <v>0</v>
      </c>
      <c r="BT284" s="22">
        <v>0</v>
      </c>
      <c r="BU284" s="22">
        <v>0</v>
      </c>
      <c r="BV284" s="22">
        <v>0</v>
      </c>
      <c r="BW284" s="23">
        <v>890</v>
      </c>
      <c r="BX284" s="10">
        <v>0</v>
      </c>
      <c r="BY284" s="10">
        <v>0</v>
      </c>
      <c r="BZ284" s="10">
        <v>890</v>
      </c>
      <c r="CA284" s="10">
        <v>0</v>
      </c>
      <c r="CB284" s="10">
        <v>0</v>
      </c>
      <c r="CC284" s="7"/>
    </row>
    <row r="285" spans="1:81" ht="15.75" x14ac:dyDescent="0.25">
      <c r="A285" s="7"/>
      <c r="B285" s="13"/>
      <c r="C285" s="13" t="s">
        <v>117</v>
      </c>
      <c r="D285" s="8"/>
      <c r="E285" s="13" t="s">
        <v>279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13" t="s">
        <v>81</v>
      </c>
      <c r="U285" s="8"/>
      <c r="V285" s="9"/>
      <c r="W285" s="9"/>
      <c r="X285" s="9"/>
      <c r="Y285" s="9"/>
      <c r="Z285" s="14" t="s">
        <v>80</v>
      </c>
      <c r="AA285" s="10">
        <v>880</v>
      </c>
      <c r="AB285" s="10">
        <v>0</v>
      </c>
      <c r="AC285" s="10">
        <v>0</v>
      </c>
      <c r="AD285" s="10">
        <v>880</v>
      </c>
      <c r="AE285" s="10">
        <v>0</v>
      </c>
      <c r="AF285" s="10">
        <v>0</v>
      </c>
      <c r="AG285" s="10">
        <v>-880</v>
      </c>
      <c r="AH285" s="10">
        <v>0</v>
      </c>
      <c r="AI285" s="10">
        <v>0</v>
      </c>
      <c r="AJ285" s="10">
        <v>-880</v>
      </c>
      <c r="AK285" s="10">
        <v>0</v>
      </c>
      <c r="AL285" s="10">
        <v>0</v>
      </c>
      <c r="AM285" s="23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890</v>
      </c>
      <c r="AT285" s="22">
        <v>0</v>
      </c>
      <c r="AU285" s="22">
        <v>0</v>
      </c>
      <c r="AV285" s="22">
        <v>890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22">
        <v>0</v>
      </c>
      <c r="BE285" s="23">
        <v>890</v>
      </c>
      <c r="BF285" s="22">
        <v>0</v>
      </c>
      <c r="BG285" s="22">
        <v>0</v>
      </c>
      <c r="BH285" s="22">
        <v>890</v>
      </c>
      <c r="BI285" s="22">
        <v>0</v>
      </c>
      <c r="BJ285" s="22">
        <v>0</v>
      </c>
      <c r="BK285" s="22">
        <v>890</v>
      </c>
      <c r="BL285" s="22">
        <v>0</v>
      </c>
      <c r="BM285" s="22">
        <v>0</v>
      </c>
      <c r="BN285" s="22">
        <v>890</v>
      </c>
      <c r="BO285" s="22">
        <v>0</v>
      </c>
      <c r="BP285" s="22">
        <v>0</v>
      </c>
      <c r="BQ285" s="22">
        <v>0</v>
      </c>
      <c r="BR285" s="22">
        <v>0</v>
      </c>
      <c r="BS285" s="22">
        <v>0</v>
      </c>
      <c r="BT285" s="22">
        <v>0</v>
      </c>
      <c r="BU285" s="22">
        <v>0</v>
      </c>
      <c r="BV285" s="22">
        <v>0</v>
      </c>
      <c r="BW285" s="23">
        <v>890</v>
      </c>
      <c r="BX285" s="10">
        <v>0</v>
      </c>
      <c r="BY285" s="10">
        <v>0</v>
      </c>
      <c r="BZ285" s="10">
        <v>890</v>
      </c>
      <c r="CA285" s="10">
        <v>0</v>
      </c>
      <c r="CB285" s="10">
        <v>0</v>
      </c>
      <c r="CC285" s="7"/>
    </row>
    <row r="286" spans="1:81" ht="63" x14ac:dyDescent="0.25">
      <c r="A286" s="7"/>
      <c r="B286" s="13"/>
      <c r="C286" s="13" t="s">
        <v>117</v>
      </c>
      <c r="D286" s="8"/>
      <c r="E286" s="13" t="s">
        <v>281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13"/>
      <c r="U286" s="8"/>
      <c r="V286" s="9"/>
      <c r="W286" s="9"/>
      <c r="X286" s="9"/>
      <c r="Y286" s="9"/>
      <c r="Z286" s="14" t="s">
        <v>280</v>
      </c>
      <c r="AA286" s="10">
        <v>30</v>
      </c>
      <c r="AB286" s="10">
        <v>0</v>
      </c>
      <c r="AC286" s="10">
        <v>0</v>
      </c>
      <c r="AD286" s="10">
        <v>30</v>
      </c>
      <c r="AE286" s="10">
        <v>0</v>
      </c>
      <c r="AF286" s="10">
        <v>0</v>
      </c>
      <c r="AG286" s="10">
        <v>-15</v>
      </c>
      <c r="AH286" s="10">
        <v>0</v>
      </c>
      <c r="AI286" s="10">
        <v>0</v>
      </c>
      <c r="AJ286" s="10">
        <v>-15</v>
      </c>
      <c r="AK286" s="10">
        <v>0</v>
      </c>
      <c r="AL286" s="10">
        <v>0</v>
      </c>
      <c r="AM286" s="23">
        <v>15</v>
      </c>
      <c r="AN286" s="22">
        <v>0</v>
      </c>
      <c r="AO286" s="22">
        <v>0</v>
      </c>
      <c r="AP286" s="22">
        <v>15</v>
      </c>
      <c r="AQ286" s="22">
        <v>0</v>
      </c>
      <c r="AR286" s="22">
        <v>0</v>
      </c>
      <c r="AS286" s="22">
        <v>30</v>
      </c>
      <c r="AT286" s="22">
        <v>0</v>
      </c>
      <c r="AU286" s="22">
        <v>0</v>
      </c>
      <c r="AV286" s="22">
        <v>30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22">
        <v>0</v>
      </c>
      <c r="BE286" s="23">
        <v>30</v>
      </c>
      <c r="BF286" s="22">
        <v>0</v>
      </c>
      <c r="BG286" s="22">
        <v>0</v>
      </c>
      <c r="BH286" s="22">
        <v>30</v>
      </c>
      <c r="BI286" s="22">
        <v>0</v>
      </c>
      <c r="BJ286" s="22">
        <v>0</v>
      </c>
      <c r="BK286" s="22">
        <v>30</v>
      </c>
      <c r="BL286" s="22">
        <v>0</v>
      </c>
      <c r="BM286" s="22">
        <v>0</v>
      </c>
      <c r="BN286" s="22">
        <v>30</v>
      </c>
      <c r="BO286" s="22">
        <v>0</v>
      </c>
      <c r="BP286" s="22">
        <v>0</v>
      </c>
      <c r="BQ286" s="22">
        <v>0</v>
      </c>
      <c r="BR286" s="22">
        <v>0</v>
      </c>
      <c r="BS286" s="22">
        <v>0</v>
      </c>
      <c r="BT286" s="22">
        <v>0</v>
      </c>
      <c r="BU286" s="22">
        <v>0</v>
      </c>
      <c r="BV286" s="22">
        <v>0</v>
      </c>
      <c r="BW286" s="23">
        <v>30</v>
      </c>
      <c r="BX286" s="10">
        <v>0</v>
      </c>
      <c r="BY286" s="10">
        <v>0</v>
      </c>
      <c r="BZ286" s="10">
        <v>30</v>
      </c>
      <c r="CA286" s="10">
        <v>0</v>
      </c>
      <c r="CB286" s="10">
        <v>0</v>
      </c>
      <c r="CC286" s="7"/>
    </row>
    <row r="287" spans="1:81" ht="47.25" x14ac:dyDescent="0.25">
      <c r="A287" s="7"/>
      <c r="B287" s="13"/>
      <c r="C287" s="13" t="s">
        <v>117</v>
      </c>
      <c r="D287" s="8"/>
      <c r="E287" s="13" t="s">
        <v>281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13" t="s">
        <v>51</v>
      </c>
      <c r="U287" s="8"/>
      <c r="V287" s="9"/>
      <c r="W287" s="9"/>
      <c r="X287" s="9"/>
      <c r="Y287" s="9"/>
      <c r="Z287" s="14" t="s">
        <v>50</v>
      </c>
      <c r="AA287" s="10">
        <v>30</v>
      </c>
      <c r="AB287" s="10">
        <v>0</v>
      </c>
      <c r="AC287" s="10">
        <v>0</v>
      </c>
      <c r="AD287" s="10">
        <v>30</v>
      </c>
      <c r="AE287" s="10">
        <v>0</v>
      </c>
      <c r="AF287" s="10">
        <v>0</v>
      </c>
      <c r="AG287" s="10">
        <v>-15</v>
      </c>
      <c r="AH287" s="10">
        <v>0</v>
      </c>
      <c r="AI287" s="10">
        <v>0</v>
      </c>
      <c r="AJ287" s="10">
        <v>-15</v>
      </c>
      <c r="AK287" s="10">
        <v>0</v>
      </c>
      <c r="AL287" s="10">
        <v>0</v>
      </c>
      <c r="AM287" s="23">
        <v>15</v>
      </c>
      <c r="AN287" s="22">
        <v>0</v>
      </c>
      <c r="AO287" s="22">
        <v>0</v>
      </c>
      <c r="AP287" s="22">
        <v>15</v>
      </c>
      <c r="AQ287" s="22">
        <v>0</v>
      </c>
      <c r="AR287" s="22">
        <v>0</v>
      </c>
      <c r="AS287" s="22">
        <v>30</v>
      </c>
      <c r="AT287" s="22">
        <v>0</v>
      </c>
      <c r="AU287" s="22">
        <v>0</v>
      </c>
      <c r="AV287" s="22">
        <v>30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22">
        <v>0</v>
      </c>
      <c r="BE287" s="23">
        <v>30</v>
      </c>
      <c r="BF287" s="22">
        <v>0</v>
      </c>
      <c r="BG287" s="22">
        <v>0</v>
      </c>
      <c r="BH287" s="22">
        <v>30</v>
      </c>
      <c r="BI287" s="22">
        <v>0</v>
      </c>
      <c r="BJ287" s="22">
        <v>0</v>
      </c>
      <c r="BK287" s="22">
        <v>30</v>
      </c>
      <c r="BL287" s="22">
        <v>0</v>
      </c>
      <c r="BM287" s="22">
        <v>0</v>
      </c>
      <c r="BN287" s="22">
        <v>30</v>
      </c>
      <c r="BO287" s="22">
        <v>0</v>
      </c>
      <c r="BP287" s="22">
        <v>0</v>
      </c>
      <c r="BQ287" s="22">
        <v>0</v>
      </c>
      <c r="BR287" s="22">
        <v>0</v>
      </c>
      <c r="BS287" s="22">
        <v>0</v>
      </c>
      <c r="BT287" s="22">
        <v>0</v>
      </c>
      <c r="BU287" s="22">
        <v>0</v>
      </c>
      <c r="BV287" s="22">
        <v>0</v>
      </c>
      <c r="BW287" s="23">
        <v>30</v>
      </c>
      <c r="BX287" s="10">
        <v>0</v>
      </c>
      <c r="BY287" s="10">
        <v>0</v>
      </c>
      <c r="BZ287" s="10">
        <v>30</v>
      </c>
      <c r="CA287" s="10">
        <v>0</v>
      </c>
      <c r="CB287" s="10">
        <v>0</v>
      </c>
      <c r="CC287" s="7"/>
    </row>
    <row r="288" spans="1:81" ht="47.25" x14ac:dyDescent="0.25">
      <c r="A288" s="7"/>
      <c r="B288" s="13"/>
      <c r="C288" s="13" t="s">
        <v>117</v>
      </c>
      <c r="D288" s="8"/>
      <c r="E288" s="13" t="s">
        <v>283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13"/>
      <c r="U288" s="8"/>
      <c r="V288" s="9"/>
      <c r="W288" s="9"/>
      <c r="X288" s="9"/>
      <c r="Y288" s="9"/>
      <c r="Z288" s="14" t="s">
        <v>282</v>
      </c>
      <c r="AA288" s="10">
        <v>90</v>
      </c>
      <c r="AB288" s="10">
        <v>0</v>
      </c>
      <c r="AC288" s="10">
        <v>0</v>
      </c>
      <c r="AD288" s="10">
        <v>90</v>
      </c>
      <c r="AE288" s="10">
        <v>0</v>
      </c>
      <c r="AF288" s="10">
        <v>0</v>
      </c>
      <c r="AG288" s="10">
        <v>-90</v>
      </c>
      <c r="AH288" s="10">
        <v>0</v>
      </c>
      <c r="AI288" s="10">
        <v>0</v>
      </c>
      <c r="AJ288" s="10">
        <v>-90</v>
      </c>
      <c r="AK288" s="10">
        <v>0</v>
      </c>
      <c r="AL288" s="10">
        <v>0</v>
      </c>
      <c r="AM288" s="23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100</v>
      </c>
      <c r="AT288" s="22">
        <v>0</v>
      </c>
      <c r="AU288" s="22">
        <v>0</v>
      </c>
      <c r="AV288" s="22">
        <v>100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22">
        <v>0</v>
      </c>
      <c r="BE288" s="23">
        <v>100</v>
      </c>
      <c r="BF288" s="22">
        <v>0</v>
      </c>
      <c r="BG288" s="22">
        <v>0</v>
      </c>
      <c r="BH288" s="22">
        <v>100</v>
      </c>
      <c r="BI288" s="22">
        <v>0</v>
      </c>
      <c r="BJ288" s="22">
        <v>0</v>
      </c>
      <c r="BK288" s="22">
        <v>100</v>
      </c>
      <c r="BL288" s="22">
        <v>0</v>
      </c>
      <c r="BM288" s="22">
        <v>0</v>
      </c>
      <c r="BN288" s="22">
        <v>100</v>
      </c>
      <c r="BO288" s="22">
        <v>0</v>
      </c>
      <c r="BP288" s="22">
        <v>0</v>
      </c>
      <c r="BQ288" s="22">
        <v>0</v>
      </c>
      <c r="BR288" s="22">
        <v>0</v>
      </c>
      <c r="BS288" s="22">
        <v>0</v>
      </c>
      <c r="BT288" s="22">
        <v>0</v>
      </c>
      <c r="BU288" s="22">
        <v>0</v>
      </c>
      <c r="BV288" s="22">
        <v>0</v>
      </c>
      <c r="BW288" s="23">
        <v>100</v>
      </c>
      <c r="BX288" s="10">
        <v>0</v>
      </c>
      <c r="BY288" s="10">
        <v>0</v>
      </c>
      <c r="BZ288" s="10">
        <v>100</v>
      </c>
      <c r="CA288" s="10">
        <v>0</v>
      </c>
      <c r="CB288" s="10">
        <v>0</v>
      </c>
      <c r="CC288" s="7"/>
    </row>
    <row r="289" spans="1:81" ht="47.25" x14ac:dyDescent="0.25">
      <c r="A289" s="7"/>
      <c r="B289" s="13"/>
      <c r="C289" s="13" t="s">
        <v>117</v>
      </c>
      <c r="D289" s="8"/>
      <c r="E289" s="13" t="s">
        <v>283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13" t="s">
        <v>51</v>
      </c>
      <c r="U289" s="8"/>
      <c r="V289" s="9"/>
      <c r="W289" s="9"/>
      <c r="X289" s="9"/>
      <c r="Y289" s="9"/>
      <c r="Z289" s="14" t="s">
        <v>50</v>
      </c>
      <c r="AA289" s="10">
        <v>90</v>
      </c>
      <c r="AB289" s="10">
        <v>0</v>
      </c>
      <c r="AC289" s="10">
        <v>0</v>
      </c>
      <c r="AD289" s="10">
        <v>90</v>
      </c>
      <c r="AE289" s="10">
        <v>0</v>
      </c>
      <c r="AF289" s="10">
        <v>0</v>
      </c>
      <c r="AG289" s="10">
        <v>-90</v>
      </c>
      <c r="AH289" s="10">
        <v>0</v>
      </c>
      <c r="AI289" s="10">
        <v>0</v>
      </c>
      <c r="AJ289" s="10">
        <v>-90</v>
      </c>
      <c r="AK289" s="10">
        <v>0</v>
      </c>
      <c r="AL289" s="10">
        <v>0</v>
      </c>
      <c r="AM289" s="23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100</v>
      </c>
      <c r="AT289" s="22">
        <v>0</v>
      </c>
      <c r="AU289" s="22">
        <v>0</v>
      </c>
      <c r="AV289" s="22">
        <v>100</v>
      </c>
      <c r="AW289" s="22">
        <v>0</v>
      </c>
      <c r="AX289" s="22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 s="22">
        <v>0</v>
      </c>
      <c r="BE289" s="23">
        <v>100</v>
      </c>
      <c r="BF289" s="22">
        <v>0</v>
      </c>
      <c r="BG289" s="22">
        <v>0</v>
      </c>
      <c r="BH289" s="22">
        <v>100</v>
      </c>
      <c r="BI289" s="22">
        <v>0</v>
      </c>
      <c r="BJ289" s="22">
        <v>0</v>
      </c>
      <c r="BK289" s="22">
        <v>100</v>
      </c>
      <c r="BL289" s="22">
        <v>0</v>
      </c>
      <c r="BM289" s="22">
        <v>0</v>
      </c>
      <c r="BN289" s="22">
        <v>100</v>
      </c>
      <c r="BO289" s="22">
        <v>0</v>
      </c>
      <c r="BP289" s="22">
        <v>0</v>
      </c>
      <c r="BQ289" s="22">
        <v>0</v>
      </c>
      <c r="BR289" s="22">
        <v>0</v>
      </c>
      <c r="BS289" s="22">
        <v>0</v>
      </c>
      <c r="BT289" s="22">
        <v>0</v>
      </c>
      <c r="BU289" s="22">
        <v>0</v>
      </c>
      <c r="BV289" s="22">
        <v>0</v>
      </c>
      <c r="BW289" s="23">
        <v>100</v>
      </c>
      <c r="BX289" s="10">
        <v>0</v>
      </c>
      <c r="BY289" s="10">
        <v>0</v>
      </c>
      <c r="BZ289" s="10">
        <v>100</v>
      </c>
      <c r="CA289" s="10">
        <v>0</v>
      </c>
      <c r="CB289" s="10">
        <v>0</v>
      </c>
      <c r="CC289" s="7"/>
    </row>
    <row r="290" spans="1:81" ht="78.75" x14ac:dyDescent="0.25">
      <c r="A290" s="7"/>
      <c r="B290" s="13"/>
      <c r="C290" s="13" t="s">
        <v>117</v>
      </c>
      <c r="D290" s="8"/>
      <c r="E290" s="13" t="s">
        <v>285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13"/>
      <c r="U290" s="8"/>
      <c r="V290" s="9"/>
      <c r="W290" s="9"/>
      <c r="X290" s="9"/>
      <c r="Y290" s="9"/>
      <c r="Z290" s="14" t="s">
        <v>284</v>
      </c>
      <c r="AA290" s="10">
        <v>100</v>
      </c>
      <c r="AB290" s="10">
        <v>0</v>
      </c>
      <c r="AC290" s="10">
        <v>0</v>
      </c>
      <c r="AD290" s="10">
        <v>100</v>
      </c>
      <c r="AE290" s="10">
        <v>0</v>
      </c>
      <c r="AF290" s="10">
        <v>0</v>
      </c>
      <c r="AG290" s="10">
        <v>-40</v>
      </c>
      <c r="AH290" s="10">
        <v>0</v>
      </c>
      <c r="AI290" s="10">
        <v>0</v>
      </c>
      <c r="AJ290" s="10">
        <v>-40</v>
      </c>
      <c r="AK290" s="10">
        <v>0</v>
      </c>
      <c r="AL290" s="10">
        <v>0</v>
      </c>
      <c r="AM290" s="23">
        <v>60</v>
      </c>
      <c r="AN290" s="22">
        <v>0</v>
      </c>
      <c r="AO290" s="22">
        <v>0</v>
      </c>
      <c r="AP290" s="22">
        <v>60</v>
      </c>
      <c r="AQ290" s="22">
        <v>0</v>
      </c>
      <c r="AR290" s="22">
        <v>0</v>
      </c>
      <c r="AS290" s="22">
        <v>80</v>
      </c>
      <c r="AT290" s="22">
        <v>0</v>
      </c>
      <c r="AU290" s="22">
        <v>0</v>
      </c>
      <c r="AV290" s="22">
        <v>80</v>
      </c>
      <c r="AW290" s="22">
        <v>0</v>
      </c>
      <c r="AX290" s="22">
        <v>0</v>
      </c>
      <c r="AY290" s="22">
        <v>0</v>
      </c>
      <c r="AZ290" s="22">
        <v>0</v>
      </c>
      <c r="BA290" s="22">
        <v>0</v>
      </c>
      <c r="BB290" s="22">
        <v>0</v>
      </c>
      <c r="BC290" s="22">
        <v>0</v>
      </c>
      <c r="BD290" s="22">
        <v>0</v>
      </c>
      <c r="BE290" s="23">
        <v>80</v>
      </c>
      <c r="BF290" s="22">
        <v>0</v>
      </c>
      <c r="BG290" s="22">
        <v>0</v>
      </c>
      <c r="BH290" s="22">
        <v>80</v>
      </c>
      <c r="BI290" s="22">
        <v>0</v>
      </c>
      <c r="BJ290" s="22">
        <v>0</v>
      </c>
      <c r="BK290" s="22">
        <v>80</v>
      </c>
      <c r="BL290" s="22">
        <v>0</v>
      </c>
      <c r="BM290" s="22">
        <v>0</v>
      </c>
      <c r="BN290" s="22">
        <v>80</v>
      </c>
      <c r="BO290" s="22">
        <v>0</v>
      </c>
      <c r="BP290" s="22">
        <v>0</v>
      </c>
      <c r="BQ290" s="22">
        <v>0</v>
      </c>
      <c r="BR290" s="22">
        <v>0</v>
      </c>
      <c r="BS290" s="22">
        <v>0</v>
      </c>
      <c r="BT290" s="22">
        <v>0</v>
      </c>
      <c r="BU290" s="22">
        <v>0</v>
      </c>
      <c r="BV290" s="22">
        <v>0</v>
      </c>
      <c r="BW290" s="23">
        <v>80</v>
      </c>
      <c r="BX290" s="10">
        <v>0</v>
      </c>
      <c r="BY290" s="10">
        <v>0</v>
      </c>
      <c r="BZ290" s="10">
        <v>80</v>
      </c>
      <c r="CA290" s="10">
        <v>0</v>
      </c>
      <c r="CB290" s="10">
        <v>0</v>
      </c>
      <c r="CC290" s="7"/>
    </row>
    <row r="291" spans="1:81" ht="47.25" x14ac:dyDescent="0.25">
      <c r="A291" s="7"/>
      <c r="B291" s="13"/>
      <c r="C291" s="13" t="s">
        <v>117</v>
      </c>
      <c r="D291" s="8"/>
      <c r="E291" s="13" t="s">
        <v>285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13" t="s">
        <v>51</v>
      </c>
      <c r="U291" s="8"/>
      <c r="V291" s="9"/>
      <c r="W291" s="9"/>
      <c r="X291" s="9"/>
      <c r="Y291" s="9"/>
      <c r="Z291" s="14" t="s">
        <v>50</v>
      </c>
      <c r="AA291" s="10">
        <v>100</v>
      </c>
      <c r="AB291" s="10">
        <v>0</v>
      </c>
      <c r="AC291" s="10">
        <v>0</v>
      </c>
      <c r="AD291" s="10">
        <v>100</v>
      </c>
      <c r="AE291" s="10">
        <v>0</v>
      </c>
      <c r="AF291" s="10">
        <v>0</v>
      </c>
      <c r="AG291" s="10">
        <v>-40</v>
      </c>
      <c r="AH291" s="10">
        <v>0</v>
      </c>
      <c r="AI291" s="10">
        <v>0</v>
      </c>
      <c r="AJ291" s="10">
        <v>-40</v>
      </c>
      <c r="AK291" s="10">
        <v>0</v>
      </c>
      <c r="AL291" s="10">
        <v>0</v>
      </c>
      <c r="AM291" s="23">
        <v>60</v>
      </c>
      <c r="AN291" s="22">
        <v>0</v>
      </c>
      <c r="AO291" s="22">
        <v>0</v>
      </c>
      <c r="AP291" s="22">
        <v>60</v>
      </c>
      <c r="AQ291" s="22">
        <v>0</v>
      </c>
      <c r="AR291" s="22">
        <v>0</v>
      </c>
      <c r="AS291" s="22">
        <v>80</v>
      </c>
      <c r="AT291" s="22">
        <v>0</v>
      </c>
      <c r="AU291" s="22">
        <v>0</v>
      </c>
      <c r="AV291" s="22">
        <v>80</v>
      </c>
      <c r="AW291" s="22">
        <v>0</v>
      </c>
      <c r="AX291" s="22">
        <v>0</v>
      </c>
      <c r="AY291" s="22">
        <v>0</v>
      </c>
      <c r="AZ291" s="22">
        <v>0</v>
      </c>
      <c r="BA291" s="22">
        <v>0</v>
      </c>
      <c r="BB291" s="22">
        <v>0</v>
      </c>
      <c r="BC291" s="22">
        <v>0</v>
      </c>
      <c r="BD291" s="22">
        <v>0</v>
      </c>
      <c r="BE291" s="23">
        <v>80</v>
      </c>
      <c r="BF291" s="22">
        <v>0</v>
      </c>
      <c r="BG291" s="22">
        <v>0</v>
      </c>
      <c r="BH291" s="22">
        <v>80</v>
      </c>
      <c r="BI291" s="22">
        <v>0</v>
      </c>
      <c r="BJ291" s="22">
        <v>0</v>
      </c>
      <c r="BK291" s="22">
        <v>80</v>
      </c>
      <c r="BL291" s="22">
        <v>0</v>
      </c>
      <c r="BM291" s="22">
        <v>0</v>
      </c>
      <c r="BN291" s="22">
        <v>80</v>
      </c>
      <c r="BO291" s="22">
        <v>0</v>
      </c>
      <c r="BP291" s="22">
        <v>0</v>
      </c>
      <c r="BQ291" s="22">
        <v>0</v>
      </c>
      <c r="BR291" s="22">
        <v>0</v>
      </c>
      <c r="BS291" s="22">
        <v>0</v>
      </c>
      <c r="BT291" s="22">
        <v>0</v>
      </c>
      <c r="BU291" s="22">
        <v>0</v>
      </c>
      <c r="BV291" s="22">
        <v>0</v>
      </c>
      <c r="BW291" s="23">
        <v>80</v>
      </c>
      <c r="BX291" s="10">
        <v>0</v>
      </c>
      <c r="BY291" s="10">
        <v>0</v>
      </c>
      <c r="BZ291" s="10">
        <v>80</v>
      </c>
      <c r="CA291" s="10">
        <v>0</v>
      </c>
      <c r="CB291" s="10">
        <v>0</v>
      </c>
      <c r="CC291" s="7"/>
    </row>
    <row r="292" spans="1:81" ht="78.75" x14ac:dyDescent="0.25">
      <c r="A292" s="7"/>
      <c r="B292" s="11" t="s">
        <v>286</v>
      </c>
      <c r="C292" s="11"/>
      <c r="D292" s="8"/>
      <c r="E292" s="11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11"/>
      <c r="U292" s="8"/>
      <c r="V292" s="9"/>
      <c r="W292" s="9"/>
      <c r="X292" s="9"/>
      <c r="Y292" s="9"/>
      <c r="Z292" s="12" t="s">
        <v>287</v>
      </c>
      <c r="AA292" s="10">
        <v>65565.354999999996</v>
      </c>
      <c r="AB292" s="10">
        <v>0</v>
      </c>
      <c r="AC292" s="10">
        <v>1744.85</v>
      </c>
      <c r="AD292" s="10">
        <v>63820.504999999997</v>
      </c>
      <c r="AE292" s="10">
        <v>0</v>
      </c>
      <c r="AF292" s="10">
        <v>0</v>
      </c>
      <c r="AG292" s="10">
        <v>2505</v>
      </c>
      <c r="AH292" s="10">
        <v>0</v>
      </c>
      <c r="AI292" s="10">
        <v>0</v>
      </c>
      <c r="AJ292" s="10">
        <v>2505</v>
      </c>
      <c r="AK292" s="10">
        <v>0</v>
      </c>
      <c r="AL292" s="10">
        <v>0</v>
      </c>
      <c r="AM292" s="21">
        <v>68070.354999999996</v>
      </c>
      <c r="AN292" s="22">
        <v>0</v>
      </c>
      <c r="AO292" s="22">
        <v>1744.85</v>
      </c>
      <c r="AP292" s="22">
        <v>66325.505000000005</v>
      </c>
      <c r="AQ292" s="22">
        <v>0</v>
      </c>
      <c r="AR292" s="22">
        <v>0</v>
      </c>
      <c r="AS292" s="22">
        <v>47453.067000000003</v>
      </c>
      <c r="AT292" s="22">
        <v>0</v>
      </c>
      <c r="AU292" s="22">
        <v>402</v>
      </c>
      <c r="AV292" s="22">
        <v>47051.067000000003</v>
      </c>
      <c r="AW292" s="22">
        <v>0</v>
      </c>
      <c r="AX292" s="22">
        <v>0</v>
      </c>
      <c r="AY292" s="22">
        <v>0</v>
      </c>
      <c r="AZ292" s="22">
        <v>0</v>
      </c>
      <c r="BA292" s="22">
        <v>0</v>
      </c>
      <c r="BB292" s="22">
        <v>0</v>
      </c>
      <c r="BC292" s="22">
        <v>0</v>
      </c>
      <c r="BD292" s="22">
        <v>0</v>
      </c>
      <c r="BE292" s="21">
        <v>47453.067000000003</v>
      </c>
      <c r="BF292" s="22">
        <v>0</v>
      </c>
      <c r="BG292" s="22">
        <v>402</v>
      </c>
      <c r="BH292" s="22">
        <v>47051.067000000003</v>
      </c>
      <c r="BI292" s="22">
        <v>0</v>
      </c>
      <c r="BJ292" s="22">
        <v>0</v>
      </c>
      <c r="BK292" s="22">
        <v>63866.877</v>
      </c>
      <c r="BL292" s="22">
        <v>0</v>
      </c>
      <c r="BM292" s="22">
        <v>402</v>
      </c>
      <c r="BN292" s="22">
        <v>63464.877</v>
      </c>
      <c r="BO292" s="22">
        <v>0</v>
      </c>
      <c r="BP292" s="22">
        <v>0</v>
      </c>
      <c r="BQ292" s="22">
        <v>0</v>
      </c>
      <c r="BR292" s="22">
        <v>0</v>
      </c>
      <c r="BS292" s="22">
        <v>0</v>
      </c>
      <c r="BT292" s="22">
        <v>0</v>
      </c>
      <c r="BU292" s="22">
        <v>0</v>
      </c>
      <c r="BV292" s="22">
        <v>0</v>
      </c>
      <c r="BW292" s="21">
        <v>63866.877</v>
      </c>
      <c r="BX292" s="10">
        <v>0</v>
      </c>
      <c r="BY292" s="10">
        <v>402</v>
      </c>
      <c r="BZ292" s="10">
        <v>63464.877</v>
      </c>
      <c r="CA292" s="10">
        <v>0</v>
      </c>
      <c r="CB292" s="10">
        <v>0</v>
      </c>
      <c r="CC292" s="7"/>
    </row>
    <row r="293" spans="1:81" ht="31.5" x14ac:dyDescent="0.25">
      <c r="A293" s="7"/>
      <c r="B293" s="13"/>
      <c r="C293" s="13" t="s">
        <v>85</v>
      </c>
      <c r="D293" s="8"/>
      <c r="E293" s="13" t="s">
        <v>289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13"/>
      <c r="U293" s="8"/>
      <c r="V293" s="9"/>
      <c r="W293" s="9"/>
      <c r="X293" s="9"/>
      <c r="Y293" s="9"/>
      <c r="Z293" s="14" t="s">
        <v>288</v>
      </c>
      <c r="AA293" s="10">
        <v>100</v>
      </c>
      <c r="AB293" s="10">
        <v>0</v>
      </c>
      <c r="AC293" s="10">
        <v>0</v>
      </c>
      <c r="AD293" s="10">
        <v>100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23">
        <v>100</v>
      </c>
      <c r="AN293" s="22">
        <v>0</v>
      </c>
      <c r="AO293" s="22">
        <v>0</v>
      </c>
      <c r="AP293" s="22">
        <v>100</v>
      </c>
      <c r="AQ293" s="22">
        <v>0</v>
      </c>
      <c r="AR293" s="22">
        <v>0</v>
      </c>
      <c r="AS293" s="22">
        <v>100</v>
      </c>
      <c r="AT293" s="22">
        <v>0</v>
      </c>
      <c r="AU293" s="22">
        <v>0</v>
      </c>
      <c r="AV293" s="22">
        <v>100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 s="22">
        <v>0</v>
      </c>
      <c r="BE293" s="23">
        <v>100</v>
      </c>
      <c r="BF293" s="22">
        <v>0</v>
      </c>
      <c r="BG293" s="22">
        <v>0</v>
      </c>
      <c r="BH293" s="22">
        <v>100</v>
      </c>
      <c r="BI293" s="22">
        <v>0</v>
      </c>
      <c r="BJ293" s="22">
        <v>0</v>
      </c>
      <c r="BK293" s="22">
        <v>100</v>
      </c>
      <c r="BL293" s="22">
        <v>0</v>
      </c>
      <c r="BM293" s="22">
        <v>0</v>
      </c>
      <c r="BN293" s="22">
        <v>100</v>
      </c>
      <c r="BO293" s="22">
        <v>0</v>
      </c>
      <c r="BP293" s="22">
        <v>0</v>
      </c>
      <c r="BQ293" s="22">
        <v>0</v>
      </c>
      <c r="BR293" s="22">
        <v>0</v>
      </c>
      <c r="BS293" s="22">
        <v>0</v>
      </c>
      <c r="BT293" s="22">
        <v>0</v>
      </c>
      <c r="BU293" s="22">
        <v>0</v>
      </c>
      <c r="BV293" s="22">
        <v>0</v>
      </c>
      <c r="BW293" s="23">
        <v>100</v>
      </c>
      <c r="BX293" s="10">
        <v>0</v>
      </c>
      <c r="BY293" s="10">
        <v>0</v>
      </c>
      <c r="BZ293" s="10">
        <v>100</v>
      </c>
      <c r="CA293" s="10">
        <v>0</v>
      </c>
      <c r="CB293" s="10">
        <v>0</v>
      </c>
      <c r="CC293" s="7"/>
    </row>
    <row r="294" spans="1:81" ht="47.25" x14ac:dyDescent="0.25">
      <c r="A294" s="7"/>
      <c r="B294" s="13"/>
      <c r="C294" s="13" t="s">
        <v>85</v>
      </c>
      <c r="D294" s="8"/>
      <c r="E294" s="13" t="s">
        <v>289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13" t="s">
        <v>165</v>
      </c>
      <c r="U294" s="8"/>
      <c r="V294" s="9"/>
      <c r="W294" s="9"/>
      <c r="X294" s="9"/>
      <c r="Y294" s="9"/>
      <c r="Z294" s="14" t="s">
        <v>164</v>
      </c>
      <c r="AA294" s="10">
        <v>100</v>
      </c>
      <c r="AB294" s="10">
        <v>0</v>
      </c>
      <c r="AC294" s="10">
        <v>0</v>
      </c>
      <c r="AD294" s="10">
        <v>100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23">
        <v>100</v>
      </c>
      <c r="AN294" s="22">
        <v>0</v>
      </c>
      <c r="AO294" s="22">
        <v>0</v>
      </c>
      <c r="AP294" s="22">
        <v>100</v>
      </c>
      <c r="AQ294" s="22">
        <v>0</v>
      </c>
      <c r="AR294" s="22">
        <v>0</v>
      </c>
      <c r="AS294" s="22">
        <v>100</v>
      </c>
      <c r="AT294" s="22">
        <v>0</v>
      </c>
      <c r="AU294" s="22">
        <v>0</v>
      </c>
      <c r="AV294" s="22">
        <v>100</v>
      </c>
      <c r="AW294" s="22">
        <v>0</v>
      </c>
      <c r="AX294" s="22">
        <v>0</v>
      </c>
      <c r="AY294" s="22">
        <v>0</v>
      </c>
      <c r="AZ294" s="22">
        <v>0</v>
      </c>
      <c r="BA294" s="22">
        <v>0</v>
      </c>
      <c r="BB294" s="22">
        <v>0</v>
      </c>
      <c r="BC294" s="22">
        <v>0</v>
      </c>
      <c r="BD294" s="22">
        <v>0</v>
      </c>
      <c r="BE294" s="23">
        <v>100</v>
      </c>
      <c r="BF294" s="22">
        <v>0</v>
      </c>
      <c r="BG294" s="22">
        <v>0</v>
      </c>
      <c r="BH294" s="22">
        <v>100</v>
      </c>
      <c r="BI294" s="22">
        <v>0</v>
      </c>
      <c r="BJ294" s="22">
        <v>0</v>
      </c>
      <c r="BK294" s="22">
        <v>100</v>
      </c>
      <c r="BL294" s="22">
        <v>0</v>
      </c>
      <c r="BM294" s="22">
        <v>0</v>
      </c>
      <c r="BN294" s="22">
        <v>100</v>
      </c>
      <c r="BO294" s="22">
        <v>0</v>
      </c>
      <c r="BP294" s="22">
        <v>0</v>
      </c>
      <c r="BQ294" s="22"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3">
        <v>100</v>
      </c>
      <c r="BX294" s="10">
        <v>0</v>
      </c>
      <c r="BY294" s="10">
        <v>0</v>
      </c>
      <c r="BZ294" s="10">
        <v>100</v>
      </c>
      <c r="CA294" s="10">
        <v>0</v>
      </c>
      <c r="CB294" s="10">
        <v>0</v>
      </c>
      <c r="CC294" s="7"/>
    </row>
    <row r="295" spans="1:81" ht="31.5" x14ac:dyDescent="0.25">
      <c r="A295" s="7"/>
      <c r="B295" s="13"/>
      <c r="C295" s="13" t="s">
        <v>139</v>
      </c>
      <c r="D295" s="8"/>
      <c r="E295" s="13" t="s">
        <v>290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13"/>
      <c r="U295" s="8"/>
      <c r="V295" s="9"/>
      <c r="W295" s="9"/>
      <c r="X295" s="9"/>
      <c r="Y295" s="9"/>
      <c r="Z295" s="14" t="s">
        <v>348</v>
      </c>
      <c r="AA295" s="10">
        <v>1611.42</v>
      </c>
      <c r="AB295" s="10">
        <v>0</v>
      </c>
      <c r="AC295" s="10">
        <v>1342.85</v>
      </c>
      <c r="AD295" s="10">
        <v>268.57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23">
        <v>1611.42</v>
      </c>
      <c r="AN295" s="22">
        <v>0</v>
      </c>
      <c r="AO295" s="22">
        <v>1342.85</v>
      </c>
      <c r="AP295" s="22">
        <v>268.57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0</v>
      </c>
      <c r="AY295" s="22">
        <v>0</v>
      </c>
      <c r="AZ295" s="22">
        <v>0</v>
      </c>
      <c r="BA295" s="22">
        <v>0</v>
      </c>
      <c r="BB295" s="22">
        <v>0</v>
      </c>
      <c r="BC295" s="22">
        <v>0</v>
      </c>
      <c r="BD295" s="22">
        <v>0</v>
      </c>
      <c r="BE295" s="23">
        <v>0</v>
      </c>
      <c r="BF295" s="22">
        <v>0</v>
      </c>
      <c r="BG295" s="22">
        <v>0</v>
      </c>
      <c r="BH295" s="22">
        <v>0</v>
      </c>
      <c r="BI295" s="22">
        <v>0</v>
      </c>
      <c r="BJ295" s="22">
        <v>0</v>
      </c>
      <c r="BK295" s="22">
        <v>0</v>
      </c>
      <c r="BL295" s="22">
        <v>0</v>
      </c>
      <c r="BM295" s="22">
        <v>0</v>
      </c>
      <c r="BN295" s="22">
        <v>0</v>
      </c>
      <c r="BO295" s="22">
        <v>0</v>
      </c>
      <c r="BP295" s="22">
        <v>0</v>
      </c>
      <c r="BQ295" s="22">
        <v>0</v>
      </c>
      <c r="BR295" s="22">
        <v>0</v>
      </c>
      <c r="BS295" s="22">
        <v>0</v>
      </c>
      <c r="BT295" s="22">
        <v>0</v>
      </c>
      <c r="BU295" s="22">
        <v>0</v>
      </c>
      <c r="BV295" s="22">
        <v>0</v>
      </c>
      <c r="BW295" s="23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7"/>
    </row>
    <row r="296" spans="1:81" ht="47.25" x14ac:dyDescent="0.25">
      <c r="A296" s="7"/>
      <c r="B296" s="13"/>
      <c r="C296" s="13" t="s">
        <v>139</v>
      </c>
      <c r="D296" s="8"/>
      <c r="E296" s="13" t="s">
        <v>290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13" t="s">
        <v>165</v>
      </c>
      <c r="U296" s="8"/>
      <c r="V296" s="9"/>
      <c r="W296" s="9"/>
      <c r="X296" s="9"/>
      <c r="Y296" s="9"/>
      <c r="Z296" s="14" t="s">
        <v>164</v>
      </c>
      <c r="AA296" s="10">
        <v>1611.42</v>
      </c>
      <c r="AB296" s="10">
        <v>0</v>
      </c>
      <c r="AC296" s="10">
        <v>1342.85</v>
      </c>
      <c r="AD296" s="10">
        <v>268.57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23">
        <v>1611.42</v>
      </c>
      <c r="AN296" s="22">
        <v>0</v>
      </c>
      <c r="AO296" s="22">
        <v>1342.85</v>
      </c>
      <c r="AP296" s="22">
        <v>268.57</v>
      </c>
      <c r="AQ296" s="22">
        <v>0</v>
      </c>
      <c r="AR296" s="22">
        <v>0</v>
      </c>
      <c r="AS296" s="22">
        <v>0</v>
      </c>
      <c r="AT296" s="22">
        <v>0</v>
      </c>
      <c r="AU296" s="22">
        <v>0</v>
      </c>
      <c r="AV296" s="22">
        <v>0</v>
      </c>
      <c r="AW296" s="22">
        <v>0</v>
      </c>
      <c r="AX296" s="22">
        <v>0</v>
      </c>
      <c r="AY296" s="22">
        <v>0</v>
      </c>
      <c r="AZ296" s="22">
        <v>0</v>
      </c>
      <c r="BA296" s="22">
        <v>0</v>
      </c>
      <c r="BB296" s="22">
        <v>0</v>
      </c>
      <c r="BC296" s="22">
        <v>0</v>
      </c>
      <c r="BD296" s="22">
        <v>0</v>
      </c>
      <c r="BE296" s="23">
        <v>0</v>
      </c>
      <c r="BF296" s="22">
        <v>0</v>
      </c>
      <c r="BG296" s="22">
        <v>0</v>
      </c>
      <c r="BH296" s="22">
        <v>0</v>
      </c>
      <c r="BI296" s="22">
        <v>0</v>
      </c>
      <c r="BJ296" s="22">
        <v>0</v>
      </c>
      <c r="BK296" s="22">
        <v>0</v>
      </c>
      <c r="BL296" s="22">
        <v>0</v>
      </c>
      <c r="BM296" s="22">
        <v>0</v>
      </c>
      <c r="BN296" s="22">
        <v>0</v>
      </c>
      <c r="BO296" s="22">
        <v>0</v>
      </c>
      <c r="BP296" s="22">
        <v>0</v>
      </c>
      <c r="BQ296" s="22">
        <v>0</v>
      </c>
      <c r="BR296" s="22">
        <v>0</v>
      </c>
      <c r="BS296" s="22">
        <v>0</v>
      </c>
      <c r="BT296" s="22">
        <v>0</v>
      </c>
      <c r="BU296" s="22">
        <v>0</v>
      </c>
      <c r="BV296" s="22">
        <v>0</v>
      </c>
      <c r="BW296" s="23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7"/>
    </row>
    <row r="297" spans="1:81" ht="31.5" x14ac:dyDescent="0.25">
      <c r="A297" s="7"/>
      <c r="B297" s="13"/>
      <c r="C297" s="13" t="s">
        <v>291</v>
      </c>
      <c r="D297" s="8"/>
      <c r="E297" s="13" t="s">
        <v>293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13"/>
      <c r="U297" s="8"/>
      <c r="V297" s="9"/>
      <c r="W297" s="9"/>
      <c r="X297" s="9"/>
      <c r="Y297" s="9"/>
      <c r="Z297" s="14" t="s">
        <v>292</v>
      </c>
      <c r="AA297" s="10">
        <v>10295.227000000001</v>
      </c>
      <c r="AB297" s="10">
        <v>0</v>
      </c>
      <c r="AC297" s="10">
        <v>0</v>
      </c>
      <c r="AD297" s="10">
        <v>10295.227000000001</v>
      </c>
      <c r="AE297" s="10">
        <v>0</v>
      </c>
      <c r="AF297" s="10">
        <v>0</v>
      </c>
      <c r="AG297" s="10">
        <v>131.262</v>
      </c>
      <c r="AH297" s="10">
        <v>0</v>
      </c>
      <c r="AI297" s="10">
        <v>0</v>
      </c>
      <c r="AJ297" s="10">
        <v>131.262</v>
      </c>
      <c r="AK297" s="10">
        <v>0</v>
      </c>
      <c r="AL297" s="10">
        <v>0</v>
      </c>
      <c r="AM297" s="23">
        <v>10426.489</v>
      </c>
      <c r="AN297" s="22">
        <v>0</v>
      </c>
      <c r="AO297" s="22">
        <v>0</v>
      </c>
      <c r="AP297" s="22">
        <v>10426.489</v>
      </c>
      <c r="AQ297" s="22">
        <v>0</v>
      </c>
      <c r="AR297" s="22">
        <v>0</v>
      </c>
      <c r="AS297" s="22">
        <v>9545.9869999999992</v>
      </c>
      <c r="AT297" s="22">
        <v>0</v>
      </c>
      <c r="AU297" s="22">
        <v>0</v>
      </c>
      <c r="AV297" s="22">
        <v>9545.9869999999992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2">
        <v>0</v>
      </c>
      <c r="BD297" s="22">
        <v>0</v>
      </c>
      <c r="BE297" s="23">
        <v>9545.9869999999992</v>
      </c>
      <c r="BF297" s="22">
        <v>0</v>
      </c>
      <c r="BG297" s="22">
        <v>0</v>
      </c>
      <c r="BH297" s="22">
        <v>9545.9869999999992</v>
      </c>
      <c r="BI297" s="22">
        <v>0</v>
      </c>
      <c r="BJ297" s="22">
        <v>0</v>
      </c>
      <c r="BK297" s="22">
        <v>10616.159</v>
      </c>
      <c r="BL297" s="22">
        <v>0</v>
      </c>
      <c r="BM297" s="22">
        <v>0</v>
      </c>
      <c r="BN297" s="22">
        <v>10616.159</v>
      </c>
      <c r="BO297" s="22">
        <v>0</v>
      </c>
      <c r="BP297" s="22">
        <v>0</v>
      </c>
      <c r="BQ297" s="22">
        <v>0</v>
      </c>
      <c r="BR297" s="22">
        <v>0</v>
      </c>
      <c r="BS297" s="22">
        <v>0</v>
      </c>
      <c r="BT297" s="22">
        <v>0</v>
      </c>
      <c r="BU297" s="22">
        <v>0</v>
      </c>
      <c r="BV297" s="22">
        <v>0</v>
      </c>
      <c r="BW297" s="23">
        <v>10616.159</v>
      </c>
      <c r="BX297" s="10">
        <v>0</v>
      </c>
      <c r="BY297" s="10">
        <v>0</v>
      </c>
      <c r="BZ297" s="10">
        <v>10616.159</v>
      </c>
      <c r="CA297" s="10">
        <v>0</v>
      </c>
      <c r="CB297" s="10">
        <v>0</v>
      </c>
      <c r="CC297" s="7"/>
    </row>
    <row r="298" spans="1:81" ht="47.25" x14ac:dyDescent="0.25">
      <c r="A298" s="7"/>
      <c r="B298" s="13"/>
      <c r="C298" s="13" t="s">
        <v>291</v>
      </c>
      <c r="D298" s="8"/>
      <c r="E298" s="13" t="s">
        <v>293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13" t="s">
        <v>165</v>
      </c>
      <c r="U298" s="8"/>
      <c r="V298" s="9"/>
      <c r="W298" s="9"/>
      <c r="X298" s="9"/>
      <c r="Y298" s="9"/>
      <c r="Z298" s="14" t="s">
        <v>164</v>
      </c>
      <c r="AA298" s="10">
        <v>10295.227000000001</v>
      </c>
      <c r="AB298" s="10">
        <v>0</v>
      </c>
      <c r="AC298" s="10">
        <v>0</v>
      </c>
      <c r="AD298" s="10">
        <v>10295.227000000001</v>
      </c>
      <c r="AE298" s="10">
        <v>0</v>
      </c>
      <c r="AF298" s="10">
        <v>0</v>
      </c>
      <c r="AG298" s="10">
        <v>131.262</v>
      </c>
      <c r="AH298" s="10">
        <v>0</v>
      </c>
      <c r="AI298" s="10">
        <v>0</v>
      </c>
      <c r="AJ298" s="10">
        <v>131.262</v>
      </c>
      <c r="AK298" s="10">
        <v>0</v>
      </c>
      <c r="AL298" s="10">
        <v>0</v>
      </c>
      <c r="AM298" s="23">
        <v>10426.489</v>
      </c>
      <c r="AN298" s="22">
        <v>0</v>
      </c>
      <c r="AO298" s="22">
        <v>0</v>
      </c>
      <c r="AP298" s="22">
        <v>10426.489</v>
      </c>
      <c r="AQ298" s="22">
        <v>0</v>
      </c>
      <c r="AR298" s="22">
        <v>0</v>
      </c>
      <c r="AS298" s="22">
        <v>9545.9869999999992</v>
      </c>
      <c r="AT298" s="22">
        <v>0</v>
      </c>
      <c r="AU298" s="22">
        <v>0</v>
      </c>
      <c r="AV298" s="22">
        <v>9545.9869999999992</v>
      </c>
      <c r="AW298" s="22">
        <v>0</v>
      </c>
      <c r="AX298" s="22">
        <v>0</v>
      </c>
      <c r="AY298" s="22">
        <v>0</v>
      </c>
      <c r="AZ298" s="22">
        <v>0</v>
      </c>
      <c r="BA298" s="22">
        <v>0</v>
      </c>
      <c r="BB298" s="22">
        <v>0</v>
      </c>
      <c r="BC298" s="22">
        <v>0</v>
      </c>
      <c r="BD298" s="22">
        <v>0</v>
      </c>
      <c r="BE298" s="23">
        <v>9545.9869999999992</v>
      </c>
      <c r="BF298" s="22">
        <v>0</v>
      </c>
      <c r="BG298" s="22">
        <v>0</v>
      </c>
      <c r="BH298" s="22">
        <v>9545.9869999999992</v>
      </c>
      <c r="BI298" s="22">
        <v>0</v>
      </c>
      <c r="BJ298" s="22">
        <v>0</v>
      </c>
      <c r="BK298" s="22">
        <v>10616.159</v>
      </c>
      <c r="BL298" s="22">
        <v>0</v>
      </c>
      <c r="BM298" s="22">
        <v>0</v>
      </c>
      <c r="BN298" s="22">
        <v>10616.159</v>
      </c>
      <c r="BO298" s="22">
        <v>0</v>
      </c>
      <c r="BP298" s="22">
        <v>0</v>
      </c>
      <c r="BQ298" s="22">
        <v>0</v>
      </c>
      <c r="BR298" s="22">
        <v>0</v>
      </c>
      <c r="BS298" s="22">
        <v>0</v>
      </c>
      <c r="BT298" s="22">
        <v>0</v>
      </c>
      <c r="BU298" s="22">
        <v>0</v>
      </c>
      <c r="BV298" s="22">
        <v>0</v>
      </c>
      <c r="BW298" s="23">
        <v>10616.159</v>
      </c>
      <c r="BX298" s="10">
        <v>0</v>
      </c>
      <c r="BY298" s="10">
        <v>0</v>
      </c>
      <c r="BZ298" s="10">
        <v>10616.159</v>
      </c>
      <c r="CA298" s="10">
        <v>0</v>
      </c>
      <c r="CB298" s="10">
        <v>0</v>
      </c>
      <c r="CC298" s="7"/>
    </row>
    <row r="299" spans="1:81" ht="47.25" x14ac:dyDescent="0.25">
      <c r="A299" s="7"/>
      <c r="B299" s="13"/>
      <c r="C299" s="13" t="s">
        <v>294</v>
      </c>
      <c r="D299" s="8"/>
      <c r="E299" s="13" t="s">
        <v>296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13"/>
      <c r="U299" s="8"/>
      <c r="V299" s="9"/>
      <c r="W299" s="9"/>
      <c r="X299" s="9"/>
      <c r="Y299" s="9"/>
      <c r="Z299" s="14" t="s">
        <v>295</v>
      </c>
      <c r="AA299" s="10">
        <v>230</v>
      </c>
      <c r="AB299" s="10">
        <v>0</v>
      </c>
      <c r="AC299" s="10">
        <v>0</v>
      </c>
      <c r="AD299" s="10">
        <v>230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23">
        <v>230</v>
      </c>
      <c r="AN299" s="22">
        <v>0</v>
      </c>
      <c r="AO299" s="22">
        <v>0</v>
      </c>
      <c r="AP299" s="22">
        <v>230</v>
      </c>
      <c r="AQ299" s="22">
        <v>0</v>
      </c>
      <c r="AR299" s="22">
        <v>0</v>
      </c>
      <c r="AS299" s="22">
        <v>0</v>
      </c>
      <c r="AT299" s="22">
        <v>0</v>
      </c>
      <c r="AU299" s="22">
        <v>0</v>
      </c>
      <c r="AV299" s="22">
        <v>0</v>
      </c>
      <c r="AW299" s="22">
        <v>0</v>
      </c>
      <c r="AX299" s="22">
        <v>0</v>
      </c>
      <c r="AY299" s="22">
        <v>0</v>
      </c>
      <c r="AZ299" s="22">
        <v>0</v>
      </c>
      <c r="BA299" s="22">
        <v>0</v>
      </c>
      <c r="BB299" s="22">
        <v>0</v>
      </c>
      <c r="BC299" s="22">
        <v>0</v>
      </c>
      <c r="BD299" s="22">
        <v>0</v>
      </c>
      <c r="BE299" s="23">
        <v>0</v>
      </c>
      <c r="BF299" s="22">
        <v>0</v>
      </c>
      <c r="BG299" s="22">
        <v>0</v>
      </c>
      <c r="BH299" s="22">
        <v>0</v>
      </c>
      <c r="BI299" s="22">
        <v>0</v>
      </c>
      <c r="BJ299" s="22">
        <v>0</v>
      </c>
      <c r="BK299" s="22">
        <v>230</v>
      </c>
      <c r="BL299" s="22">
        <v>0</v>
      </c>
      <c r="BM299" s="22">
        <v>0</v>
      </c>
      <c r="BN299" s="22">
        <v>230</v>
      </c>
      <c r="BO299" s="22">
        <v>0</v>
      </c>
      <c r="BP299" s="22">
        <v>0</v>
      </c>
      <c r="BQ299" s="22">
        <v>0</v>
      </c>
      <c r="BR299" s="22">
        <v>0</v>
      </c>
      <c r="BS299" s="22">
        <v>0</v>
      </c>
      <c r="BT299" s="22">
        <v>0</v>
      </c>
      <c r="BU299" s="22">
        <v>0</v>
      </c>
      <c r="BV299" s="22">
        <v>0</v>
      </c>
      <c r="BW299" s="23">
        <v>230</v>
      </c>
      <c r="BX299" s="10">
        <v>0</v>
      </c>
      <c r="BY299" s="10">
        <v>0</v>
      </c>
      <c r="BZ299" s="10">
        <v>230</v>
      </c>
      <c r="CA299" s="10">
        <v>0</v>
      </c>
      <c r="CB299" s="10">
        <v>0</v>
      </c>
      <c r="CC299" s="7"/>
    </row>
    <row r="300" spans="1:81" ht="47.25" x14ac:dyDescent="0.25">
      <c r="A300" s="7"/>
      <c r="B300" s="13"/>
      <c r="C300" s="13" t="s">
        <v>294</v>
      </c>
      <c r="D300" s="8"/>
      <c r="E300" s="13" t="s">
        <v>296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13" t="s">
        <v>165</v>
      </c>
      <c r="U300" s="8"/>
      <c r="V300" s="9"/>
      <c r="W300" s="9"/>
      <c r="X300" s="9"/>
      <c r="Y300" s="9"/>
      <c r="Z300" s="14" t="s">
        <v>164</v>
      </c>
      <c r="AA300" s="10">
        <v>230</v>
      </c>
      <c r="AB300" s="10">
        <v>0</v>
      </c>
      <c r="AC300" s="10">
        <v>0</v>
      </c>
      <c r="AD300" s="10">
        <v>230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23">
        <v>230</v>
      </c>
      <c r="AN300" s="22">
        <v>0</v>
      </c>
      <c r="AO300" s="22">
        <v>0</v>
      </c>
      <c r="AP300" s="22">
        <v>230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>
        <v>0</v>
      </c>
      <c r="BB300" s="22">
        <v>0</v>
      </c>
      <c r="BC300" s="22">
        <v>0</v>
      </c>
      <c r="BD300" s="22">
        <v>0</v>
      </c>
      <c r="BE300" s="23">
        <v>0</v>
      </c>
      <c r="BF300" s="22">
        <v>0</v>
      </c>
      <c r="BG300" s="22">
        <v>0</v>
      </c>
      <c r="BH300" s="22">
        <v>0</v>
      </c>
      <c r="BI300" s="22">
        <v>0</v>
      </c>
      <c r="BJ300" s="22">
        <v>0</v>
      </c>
      <c r="BK300" s="22">
        <v>230</v>
      </c>
      <c r="BL300" s="22">
        <v>0</v>
      </c>
      <c r="BM300" s="22">
        <v>0</v>
      </c>
      <c r="BN300" s="22">
        <v>230</v>
      </c>
      <c r="BO300" s="22">
        <v>0</v>
      </c>
      <c r="BP300" s="22">
        <v>0</v>
      </c>
      <c r="BQ300" s="22">
        <v>0</v>
      </c>
      <c r="BR300" s="22">
        <v>0</v>
      </c>
      <c r="BS300" s="22">
        <v>0</v>
      </c>
      <c r="BT300" s="22">
        <v>0</v>
      </c>
      <c r="BU300" s="22">
        <v>0</v>
      </c>
      <c r="BV300" s="22">
        <v>0</v>
      </c>
      <c r="BW300" s="23">
        <v>230</v>
      </c>
      <c r="BX300" s="10">
        <v>0</v>
      </c>
      <c r="BY300" s="10">
        <v>0</v>
      </c>
      <c r="BZ300" s="10">
        <v>230</v>
      </c>
      <c r="CA300" s="10">
        <v>0</v>
      </c>
      <c r="CB300" s="10">
        <v>0</v>
      </c>
      <c r="CC300" s="7"/>
    </row>
    <row r="301" spans="1:81" ht="47.25" x14ac:dyDescent="0.25">
      <c r="A301" s="7"/>
      <c r="B301" s="13"/>
      <c r="C301" s="13" t="s">
        <v>142</v>
      </c>
      <c r="D301" s="8"/>
      <c r="E301" s="13" t="s">
        <v>298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13"/>
      <c r="U301" s="8"/>
      <c r="V301" s="9"/>
      <c r="W301" s="9"/>
      <c r="X301" s="9"/>
      <c r="Y301" s="9"/>
      <c r="Z301" s="14" t="s">
        <v>297</v>
      </c>
      <c r="AA301" s="10">
        <v>2036.0129999999999</v>
      </c>
      <c r="AB301" s="10">
        <v>0</v>
      </c>
      <c r="AC301" s="10">
        <v>0</v>
      </c>
      <c r="AD301" s="10">
        <v>2036.0129999999999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23">
        <v>2036.0129999999999</v>
      </c>
      <c r="AN301" s="22">
        <v>0</v>
      </c>
      <c r="AO301" s="22">
        <v>0</v>
      </c>
      <c r="AP301" s="22">
        <v>2036.0129999999999</v>
      </c>
      <c r="AQ301" s="22">
        <v>0</v>
      </c>
      <c r="AR301" s="22">
        <v>0</v>
      </c>
      <c r="AS301" s="22">
        <v>1878.0129999999999</v>
      </c>
      <c r="AT301" s="22">
        <v>0</v>
      </c>
      <c r="AU301" s="22">
        <v>0</v>
      </c>
      <c r="AV301" s="22">
        <v>1878.0129999999999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3">
        <v>1878.0129999999999</v>
      </c>
      <c r="BF301" s="22">
        <v>0</v>
      </c>
      <c r="BG301" s="22">
        <v>0</v>
      </c>
      <c r="BH301" s="22">
        <v>1878.0129999999999</v>
      </c>
      <c r="BI301" s="22">
        <v>0</v>
      </c>
      <c r="BJ301" s="22">
        <v>0</v>
      </c>
      <c r="BK301" s="22">
        <v>2053.701</v>
      </c>
      <c r="BL301" s="22">
        <v>0</v>
      </c>
      <c r="BM301" s="22">
        <v>0</v>
      </c>
      <c r="BN301" s="22">
        <v>2053.701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3">
        <v>2053.701</v>
      </c>
      <c r="BX301" s="10">
        <v>0</v>
      </c>
      <c r="BY301" s="10">
        <v>0</v>
      </c>
      <c r="BZ301" s="10">
        <v>2053.701</v>
      </c>
      <c r="CA301" s="10">
        <v>0</v>
      </c>
      <c r="CB301" s="10">
        <v>0</v>
      </c>
      <c r="CC301" s="7"/>
    </row>
    <row r="302" spans="1:81" ht="47.25" x14ac:dyDescent="0.25">
      <c r="A302" s="7"/>
      <c r="B302" s="13"/>
      <c r="C302" s="13" t="s">
        <v>142</v>
      </c>
      <c r="D302" s="8"/>
      <c r="E302" s="13" t="s">
        <v>298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13" t="s">
        <v>165</v>
      </c>
      <c r="U302" s="8"/>
      <c r="V302" s="9"/>
      <c r="W302" s="9"/>
      <c r="X302" s="9"/>
      <c r="Y302" s="9"/>
      <c r="Z302" s="14" t="s">
        <v>164</v>
      </c>
      <c r="AA302" s="10">
        <v>2036.0129999999999</v>
      </c>
      <c r="AB302" s="10">
        <v>0</v>
      </c>
      <c r="AC302" s="10">
        <v>0</v>
      </c>
      <c r="AD302" s="10">
        <v>2036.0129999999999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23">
        <v>2036.0129999999999</v>
      </c>
      <c r="AN302" s="22">
        <v>0</v>
      </c>
      <c r="AO302" s="22">
        <v>0</v>
      </c>
      <c r="AP302" s="22">
        <v>2036.0129999999999</v>
      </c>
      <c r="AQ302" s="22">
        <v>0</v>
      </c>
      <c r="AR302" s="22">
        <v>0</v>
      </c>
      <c r="AS302" s="22">
        <v>1878.0129999999999</v>
      </c>
      <c r="AT302" s="22">
        <v>0</v>
      </c>
      <c r="AU302" s="22">
        <v>0</v>
      </c>
      <c r="AV302" s="22">
        <v>1878.0129999999999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3">
        <v>1878.0129999999999</v>
      </c>
      <c r="BF302" s="22">
        <v>0</v>
      </c>
      <c r="BG302" s="22">
        <v>0</v>
      </c>
      <c r="BH302" s="22">
        <v>1878.0129999999999</v>
      </c>
      <c r="BI302" s="22">
        <v>0</v>
      </c>
      <c r="BJ302" s="22">
        <v>0</v>
      </c>
      <c r="BK302" s="22">
        <v>2053.701</v>
      </c>
      <c r="BL302" s="22">
        <v>0</v>
      </c>
      <c r="BM302" s="22">
        <v>0</v>
      </c>
      <c r="BN302" s="22">
        <v>2053.701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0</v>
      </c>
      <c r="BW302" s="23">
        <v>2053.701</v>
      </c>
      <c r="BX302" s="10">
        <v>0</v>
      </c>
      <c r="BY302" s="10">
        <v>0</v>
      </c>
      <c r="BZ302" s="10">
        <v>2053.701</v>
      </c>
      <c r="CA302" s="10">
        <v>0</v>
      </c>
      <c r="CB302" s="10">
        <v>0</v>
      </c>
      <c r="CC302" s="7"/>
    </row>
    <row r="303" spans="1:81" ht="47.25" x14ac:dyDescent="0.25">
      <c r="A303" s="7"/>
      <c r="B303" s="13"/>
      <c r="C303" s="13" t="s">
        <v>142</v>
      </c>
      <c r="D303" s="8"/>
      <c r="E303" s="13" t="s">
        <v>300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13"/>
      <c r="U303" s="8"/>
      <c r="V303" s="9"/>
      <c r="W303" s="9"/>
      <c r="X303" s="9"/>
      <c r="Y303" s="9"/>
      <c r="Z303" s="14" t="s">
        <v>299</v>
      </c>
      <c r="AA303" s="10">
        <v>9374.5560000000005</v>
      </c>
      <c r="AB303" s="10">
        <v>0</v>
      </c>
      <c r="AC303" s="10">
        <v>0</v>
      </c>
      <c r="AD303" s="10">
        <v>9374.5560000000005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23">
        <v>9374.5560000000005</v>
      </c>
      <c r="AN303" s="22">
        <v>0</v>
      </c>
      <c r="AO303" s="22">
        <v>0</v>
      </c>
      <c r="AP303" s="22">
        <v>9374.5560000000005</v>
      </c>
      <c r="AQ303" s="22">
        <v>0</v>
      </c>
      <c r="AR303" s="22">
        <v>0</v>
      </c>
      <c r="AS303" s="22">
        <v>8775.56</v>
      </c>
      <c r="AT303" s="22">
        <v>0</v>
      </c>
      <c r="AU303" s="22">
        <v>0</v>
      </c>
      <c r="AV303" s="22">
        <v>8775.56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3">
        <v>8775.56</v>
      </c>
      <c r="BF303" s="22">
        <v>0</v>
      </c>
      <c r="BG303" s="22">
        <v>0</v>
      </c>
      <c r="BH303" s="22">
        <v>8775.56</v>
      </c>
      <c r="BI303" s="22">
        <v>0</v>
      </c>
      <c r="BJ303" s="22">
        <v>0</v>
      </c>
      <c r="BK303" s="22">
        <v>9524.4359999999997</v>
      </c>
      <c r="BL303" s="22">
        <v>0</v>
      </c>
      <c r="BM303" s="22">
        <v>0</v>
      </c>
      <c r="BN303" s="22">
        <v>9524.4359999999997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3">
        <v>9524.4359999999997</v>
      </c>
      <c r="BX303" s="10">
        <v>0</v>
      </c>
      <c r="BY303" s="10">
        <v>0</v>
      </c>
      <c r="BZ303" s="10">
        <v>9524.4359999999997</v>
      </c>
      <c r="CA303" s="10">
        <v>0</v>
      </c>
      <c r="CB303" s="10">
        <v>0</v>
      </c>
      <c r="CC303" s="7"/>
    </row>
    <row r="304" spans="1:81" ht="47.25" x14ac:dyDescent="0.25">
      <c r="A304" s="7"/>
      <c r="B304" s="13"/>
      <c r="C304" s="13" t="s">
        <v>142</v>
      </c>
      <c r="D304" s="8"/>
      <c r="E304" s="13" t="s">
        <v>300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13" t="s">
        <v>165</v>
      </c>
      <c r="U304" s="8"/>
      <c r="V304" s="9"/>
      <c r="W304" s="9"/>
      <c r="X304" s="9"/>
      <c r="Y304" s="9"/>
      <c r="Z304" s="14" t="s">
        <v>164</v>
      </c>
      <c r="AA304" s="10">
        <v>9374.5560000000005</v>
      </c>
      <c r="AB304" s="10">
        <v>0</v>
      </c>
      <c r="AC304" s="10">
        <v>0</v>
      </c>
      <c r="AD304" s="10">
        <v>9374.5560000000005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23">
        <v>9374.5560000000005</v>
      </c>
      <c r="AN304" s="22">
        <v>0</v>
      </c>
      <c r="AO304" s="22">
        <v>0</v>
      </c>
      <c r="AP304" s="22">
        <v>9374.5560000000005</v>
      </c>
      <c r="AQ304" s="22">
        <v>0</v>
      </c>
      <c r="AR304" s="22">
        <v>0</v>
      </c>
      <c r="AS304" s="22">
        <v>8775.56</v>
      </c>
      <c r="AT304" s="22">
        <v>0</v>
      </c>
      <c r="AU304" s="22">
        <v>0</v>
      </c>
      <c r="AV304" s="22">
        <v>8775.56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3">
        <v>8775.56</v>
      </c>
      <c r="BF304" s="22">
        <v>0</v>
      </c>
      <c r="BG304" s="22">
        <v>0</v>
      </c>
      <c r="BH304" s="22">
        <v>8775.56</v>
      </c>
      <c r="BI304" s="22">
        <v>0</v>
      </c>
      <c r="BJ304" s="22">
        <v>0</v>
      </c>
      <c r="BK304" s="22">
        <v>9524.4359999999997</v>
      </c>
      <c r="BL304" s="22">
        <v>0</v>
      </c>
      <c r="BM304" s="22">
        <v>0</v>
      </c>
      <c r="BN304" s="22">
        <v>9524.4359999999997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3">
        <v>9524.4359999999997</v>
      </c>
      <c r="BX304" s="10">
        <v>0</v>
      </c>
      <c r="BY304" s="10">
        <v>0</v>
      </c>
      <c r="BZ304" s="10">
        <v>9524.4359999999997</v>
      </c>
      <c r="CA304" s="10">
        <v>0</v>
      </c>
      <c r="CB304" s="10">
        <v>0</v>
      </c>
      <c r="CC304" s="7"/>
    </row>
    <row r="305" spans="1:81" ht="31.5" x14ac:dyDescent="0.25">
      <c r="A305" s="7"/>
      <c r="B305" s="13"/>
      <c r="C305" s="13" t="s">
        <v>142</v>
      </c>
      <c r="D305" s="8"/>
      <c r="E305" s="13" t="s">
        <v>302</v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13"/>
      <c r="U305" s="8"/>
      <c r="V305" s="9"/>
      <c r="W305" s="9"/>
      <c r="X305" s="9"/>
      <c r="Y305" s="9"/>
      <c r="Z305" s="14" t="s">
        <v>301</v>
      </c>
      <c r="AA305" s="10">
        <v>2697.9609999999998</v>
      </c>
      <c r="AB305" s="10">
        <v>0</v>
      </c>
      <c r="AC305" s="10">
        <v>0</v>
      </c>
      <c r="AD305" s="10">
        <v>2697.9609999999998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23">
        <v>2697.9609999999998</v>
      </c>
      <c r="AN305" s="22">
        <v>0</v>
      </c>
      <c r="AO305" s="22">
        <v>0</v>
      </c>
      <c r="AP305" s="22">
        <v>2697.9609999999998</v>
      </c>
      <c r="AQ305" s="22">
        <v>0</v>
      </c>
      <c r="AR305" s="22">
        <v>0</v>
      </c>
      <c r="AS305" s="22">
        <v>2334.9609999999998</v>
      </c>
      <c r="AT305" s="22">
        <v>0</v>
      </c>
      <c r="AU305" s="22">
        <v>0</v>
      </c>
      <c r="AV305" s="22">
        <v>2334.9609999999998</v>
      </c>
      <c r="AW305" s="22">
        <v>0</v>
      </c>
      <c r="AX305" s="22">
        <v>0</v>
      </c>
      <c r="AY305" s="22">
        <v>0</v>
      </c>
      <c r="AZ305" s="22">
        <v>0</v>
      </c>
      <c r="BA305" s="22">
        <v>0</v>
      </c>
      <c r="BB305" s="22">
        <v>0</v>
      </c>
      <c r="BC305" s="22">
        <v>0</v>
      </c>
      <c r="BD305" s="22">
        <v>0</v>
      </c>
      <c r="BE305" s="23">
        <v>2334.9609999999998</v>
      </c>
      <c r="BF305" s="22">
        <v>0</v>
      </c>
      <c r="BG305" s="22">
        <v>0</v>
      </c>
      <c r="BH305" s="22">
        <v>2334.9609999999998</v>
      </c>
      <c r="BI305" s="22">
        <v>0</v>
      </c>
      <c r="BJ305" s="22">
        <v>0</v>
      </c>
      <c r="BK305" s="22">
        <v>2840.1880000000001</v>
      </c>
      <c r="BL305" s="22">
        <v>0</v>
      </c>
      <c r="BM305" s="22">
        <v>0</v>
      </c>
      <c r="BN305" s="22">
        <v>2840.1880000000001</v>
      </c>
      <c r="BO305" s="22">
        <v>0</v>
      </c>
      <c r="BP305" s="22">
        <v>0</v>
      </c>
      <c r="BQ305" s="22"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3">
        <v>2840.1880000000001</v>
      </c>
      <c r="BX305" s="10">
        <v>0</v>
      </c>
      <c r="BY305" s="10">
        <v>0</v>
      </c>
      <c r="BZ305" s="10">
        <v>2840.1880000000001</v>
      </c>
      <c r="CA305" s="10">
        <v>0</v>
      </c>
      <c r="CB305" s="10">
        <v>0</v>
      </c>
      <c r="CC305" s="7"/>
    </row>
    <row r="306" spans="1:81" ht="47.25" x14ac:dyDescent="0.25">
      <c r="A306" s="7"/>
      <c r="B306" s="13"/>
      <c r="C306" s="13" t="s">
        <v>142</v>
      </c>
      <c r="D306" s="8"/>
      <c r="E306" s="13" t="s">
        <v>302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13" t="s">
        <v>165</v>
      </c>
      <c r="U306" s="8"/>
      <c r="V306" s="9"/>
      <c r="W306" s="9"/>
      <c r="X306" s="9"/>
      <c r="Y306" s="9"/>
      <c r="Z306" s="14" t="s">
        <v>164</v>
      </c>
      <c r="AA306" s="10">
        <v>2697.9609999999998</v>
      </c>
      <c r="AB306" s="10">
        <v>0</v>
      </c>
      <c r="AC306" s="10">
        <v>0</v>
      </c>
      <c r="AD306" s="10">
        <v>2697.9609999999998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23">
        <v>2697.9609999999998</v>
      </c>
      <c r="AN306" s="22">
        <v>0</v>
      </c>
      <c r="AO306" s="22">
        <v>0</v>
      </c>
      <c r="AP306" s="22">
        <v>2697.9609999999998</v>
      </c>
      <c r="AQ306" s="22">
        <v>0</v>
      </c>
      <c r="AR306" s="22">
        <v>0</v>
      </c>
      <c r="AS306" s="22">
        <v>2334.9609999999998</v>
      </c>
      <c r="AT306" s="22">
        <v>0</v>
      </c>
      <c r="AU306" s="22">
        <v>0</v>
      </c>
      <c r="AV306" s="22">
        <v>2334.9609999999998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22">
        <v>0</v>
      </c>
      <c r="BE306" s="23">
        <v>2334.9609999999998</v>
      </c>
      <c r="BF306" s="22">
        <v>0</v>
      </c>
      <c r="BG306" s="22">
        <v>0</v>
      </c>
      <c r="BH306" s="22">
        <v>2334.9609999999998</v>
      </c>
      <c r="BI306" s="22">
        <v>0</v>
      </c>
      <c r="BJ306" s="22">
        <v>0</v>
      </c>
      <c r="BK306" s="22">
        <v>2840.1880000000001</v>
      </c>
      <c r="BL306" s="22">
        <v>0</v>
      </c>
      <c r="BM306" s="22">
        <v>0</v>
      </c>
      <c r="BN306" s="22">
        <v>2840.1880000000001</v>
      </c>
      <c r="BO306" s="22">
        <v>0</v>
      </c>
      <c r="BP306" s="22">
        <v>0</v>
      </c>
      <c r="BQ306" s="22">
        <v>0</v>
      </c>
      <c r="BR306" s="22">
        <v>0</v>
      </c>
      <c r="BS306" s="22">
        <v>0</v>
      </c>
      <c r="BT306" s="22">
        <v>0</v>
      </c>
      <c r="BU306" s="22">
        <v>0</v>
      </c>
      <c r="BV306" s="22">
        <v>0</v>
      </c>
      <c r="BW306" s="23">
        <v>2840.1880000000001</v>
      </c>
      <c r="BX306" s="10">
        <v>0</v>
      </c>
      <c r="BY306" s="10">
        <v>0</v>
      </c>
      <c r="BZ306" s="10">
        <v>2840.1880000000001</v>
      </c>
      <c r="CA306" s="10">
        <v>0</v>
      </c>
      <c r="CB306" s="10">
        <v>0</v>
      </c>
      <c r="CC306" s="7"/>
    </row>
    <row r="307" spans="1:81" ht="47.25" x14ac:dyDescent="0.25">
      <c r="A307" s="7"/>
      <c r="B307" s="13"/>
      <c r="C307" s="13" t="s">
        <v>142</v>
      </c>
      <c r="D307" s="8"/>
      <c r="E307" s="13" t="s">
        <v>304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13"/>
      <c r="U307" s="8"/>
      <c r="V307" s="9"/>
      <c r="W307" s="9"/>
      <c r="X307" s="9"/>
      <c r="Y307" s="9"/>
      <c r="Z307" s="14" t="s">
        <v>303</v>
      </c>
      <c r="AA307" s="10">
        <v>20980.612000000001</v>
      </c>
      <c r="AB307" s="10">
        <v>0</v>
      </c>
      <c r="AC307" s="10">
        <v>0</v>
      </c>
      <c r="AD307" s="10">
        <v>20980.612000000001</v>
      </c>
      <c r="AE307" s="10">
        <v>0</v>
      </c>
      <c r="AF307" s="10">
        <v>0</v>
      </c>
      <c r="AG307" s="10">
        <v>889.16957000000002</v>
      </c>
      <c r="AH307" s="10">
        <v>0</v>
      </c>
      <c r="AI307" s="10">
        <v>0</v>
      </c>
      <c r="AJ307" s="10">
        <v>889.16957000000002</v>
      </c>
      <c r="AK307" s="10">
        <v>0</v>
      </c>
      <c r="AL307" s="10">
        <v>0</v>
      </c>
      <c r="AM307" s="23">
        <v>21869.781569999999</v>
      </c>
      <c r="AN307" s="22">
        <v>0</v>
      </c>
      <c r="AO307" s="22">
        <v>0</v>
      </c>
      <c r="AP307" s="22">
        <v>21869.781569999999</v>
      </c>
      <c r="AQ307" s="22">
        <v>0</v>
      </c>
      <c r="AR307" s="22">
        <v>0</v>
      </c>
      <c r="AS307" s="22">
        <v>16127.888999999999</v>
      </c>
      <c r="AT307" s="22">
        <v>0</v>
      </c>
      <c r="AU307" s="22">
        <v>0</v>
      </c>
      <c r="AV307" s="22">
        <v>16127.888999999999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22">
        <v>0</v>
      </c>
      <c r="BE307" s="23">
        <v>16127.888999999999</v>
      </c>
      <c r="BF307" s="22">
        <v>0</v>
      </c>
      <c r="BG307" s="22">
        <v>0</v>
      </c>
      <c r="BH307" s="22">
        <v>16127.888999999999</v>
      </c>
      <c r="BI307" s="22">
        <v>0</v>
      </c>
      <c r="BJ307" s="22">
        <v>0</v>
      </c>
      <c r="BK307" s="22">
        <v>21001.212</v>
      </c>
      <c r="BL307" s="22">
        <v>0</v>
      </c>
      <c r="BM307" s="22">
        <v>0</v>
      </c>
      <c r="BN307" s="22">
        <v>21001.212</v>
      </c>
      <c r="BO307" s="22">
        <v>0</v>
      </c>
      <c r="BP307" s="22">
        <v>0</v>
      </c>
      <c r="BQ307" s="22">
        <v>0</v>
      </c>
      <c r="BR307" s="22">
        <v>0</v>
      </c>
      <c r="BS307" s="22">
        <v>0</v>
      </c>
      <c r="BT307" s="22">
        <v>0</v>
      </c>
      <c r="BU307" s="22">
        <v>0</v>
      </c>
      <c r="BV307" s="22">
        <v>0</v>
      </c>
      <c r="BW307" s="23">
        <v>21001.212</v>
      </c>
      <c r="BX307" s="10">
        <v>0</v>
      </c>
      <c r="BY307" s="10">
        <v>0</v>
      </c>
      <c r="BZ307" s="10">
        <v>21001.212</v>
      </c>
      <c r="CA307" s="10">
        <v>0</v>
      </c>
      <c r="CB307" s="10">
        <v>0</v>
      </c>
      <c r="CC307" s="7"/>
    </row>
    <row r="308" spans="1:81" ht="47.25" x14ac:dyDescent="0.25">
      <c r="A308" s="7"/>
      <c r="B308" s="13"/>
      <c r="C308" s="13" t="s">
        <v>142</v>
      </c>
      <c r="D308" s="8"/>
      <c r="E308" s="13" t="s">
        <v>304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13" t="s">
        <v>165</v>
      </c>
      <c r="U308" s="8"/>
      <c r="V308" s="9"/>
      <c r="W308" s="9"/>
      <c r="X308" s="9"/>
      <c r="Y308" s="9"/>
      <c r="Z308" s="14" t="s">
        <v>164</v>
      </c>
      <c r="AA308" s="10">
        <v>20980.612000000001</v>
      </c>
      <c r="AB308" s="10">
        <v>0</v>
      </c>
      <c r="AC308" s="10">
        <v>0</v>
      </c>
      <c r="AD308" s="10">
        <v>20980.612000000001</v>
      </c>
      <c r="AE308" s="10">
        <v>0</v>
      </c>
      <c r="AF308" s="10">
        <v>0</v>
      </c>
      <c r="AG308" s="10">
        <v>889.16957000000002</v>
      </c>
      <c r="AH308" s="10">
        <v>0</v>
      </c>
      <c r="AI308" s="10">
        <v>0</v>
      </c>
      <c r="AJ308" s="10">
        <v>889.16957000000002</v>
      </c>
      <c r="AK308" s="10">
        <v>0</v>
      </c>
      <c r="AL308" s="10">
        <v>0</v>
      </c>
      <c r="AM308" s="23">
        <v>21869.781569999999</v>
      </c>
      <c r="AN308" s="22">
        <v>0</v>
      </c>
      <c r="AO308" s="22">
        <v>0</v>
      </c>
      <c r="AP308" s="22">
        <v>21869.781569999999</v>
      </c>
      <c r="AQ308" s="22">
        <v>0</v>
      </c>
      <c r="AR308" s="22">
        <v>0</v>
      </c>
      <c r="AS308" s="22">
        <v>16127.888999999999</v>
      </c>
      <c r="AT308" s="22">
        <v>0</v>
      </c>
      <c r="AU308" s="22">
        <v>0</v>
      </c>
      <c r="AV308" s="22">
        <v>16127.888999999999</v>
      </c>
      <c r="AW308" s="22">
        <v>0</v>
      </c>
      <c r="AX308" s="22">
        <v>0</v>
      </c>
      <c r="AY308" s="22">
        <v>0</v>
      </c>
      <c r="AZ308" s="22">
        <v>0</v>
      </c>
      <c r="BA308" s="22">
        <v>0</v>
      </c>
      <c r="BB308" s="22">
        <v>0</v>
      </c>
      <c r="BC308" s="22">
        <v>0</v>
      </c>
      <c r="BD308" s="22">
        <v>0</v>
      </c>
      <c r="BE308" s="23">
        <v>16127.888999999999</v>
      </c>
      <c r="BF308" s="22">
        <v>0</v>
      </c>
      <c r="BG308" s="22">
        <v>0</v>
      </c>
      <c r="BH308" s="22">
        <v>16127.888999999999</v>
      </c>
      <c r="BI308" s="22">
        <v>0</v>
      </c>
      <c r="BJ308" s="22">
        <v>0</v>
      </c>
      <c r="BK308" s="22">
        <v>21001.212</v>
      </c>
      <c r="BL308" s="22">
        <v>0</v>
      </c>
      <c r="BM308" s="22">
        <v>0</v>
      </c>
      <c r="BN308" s="22">
        <v>21001.212</v>
      </c>
      <c r="BO308" s="22">
        <v>0</v>
      </c>
      <c r="BP308" s="22">
        <v>0</v>
      </c>
      <c r="BQ308" s="22">
        <v>0</v>
      </c>
      <c r="BR308" s="22">
        <v>0</v>
      </c>
      <c r="BS308" s="22">
        <v>0</v>
      </c>
      <c r="BT308" s="22">
        <v>0</v>
      </c>
      <c r="BU308" s="22">
        <v>0</v>
      </c>
      <c r="BV308" s="22">
        <v>0</v>
      </c>
      <c r="BW308" s="23">
        <v>21001.212</v>
      </c>
      <c r="BX308" s="10">
        <v>0</v>
      </c>
      <c r="BY308" s="10">
        <v>0</v>
      </c>
      <c r="BZ308" s="10">
        <v>21001.212</v>
      </c>
      <c r="CA308" s="10">
        <v>0</v>
      </c>
      <c r="CB308" s="10">
        <v>0</v>
      </c>
      <c r="CC308" s="7"/>
    </row>
    <row r="309" spans="1:81" ht="31.5" x14ac:dyDescent="0.25">
      <c r="A309" s="7"/>
      <c r="B309" s="13"/>
      <c r="C309" s="13" t="s">
        <v>142</v>
      </c>
      <c r="D309" s="8"/>
      <c r="E309" s="13" t="s">
        <v>306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13"/>
      <c r="U309" s="8"/>
      <c r="V309" s="9"/>
      <c r="W309" s="9"/>
      <c r="X309" s="9"/>
      <c r="Y309" s="9"/>
      <c r="Z309" s="14" t="s">
        <v>305</v>
      </c>
      <c r="AA309" s="10">
        <v>400</v>
      </c>
      <c r="AB309" s="10">
        <v>0</v>
      </c>
      <c r="AC309" s="10">
        <v>0</v>
      </c>
      <c r="AD309" s="10">
        <v>400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23">
        <v>400</v>
      </c>
      <c r="AN309" s="22">
        <v>0</v>
      </c>
      <c r="AO309" s="22">
        <v>0</v>
      </c>
      <c r="AP309" s="22">
        <v>400</v>
      </c>
      <c r="AQ309" s="22">
        <v>0</v>
      </c>
      <c r="AR309" s="22">
        <v>0</v>
      </c>
      <c r="AS309" s="22">
        <v>0</v>
      </c>
      <c r="AT309" s="22">
        <v>0</v>
      </c>
      <c r="AU309" s="22">
        <v>0</v>
      </c>
      <c r="AV309" s="22">
        <v>0</v>
      </c>
      <c r="AW309" s="22">
        <v>0</v>
      </c>
      <c r="AX309" s="22">
        <v>0</v>
      </c>
      <c r="AY309" s="22">
        <v>0</v>
      </c>
      <c r="AZ309" s="22">
        <v>0</v>
      </c>
      <c r="BA309" s="22">
        <v>0</v>
      </c>
      <c r="BB309" s="22">
        <v>0</v>
      </c>
      <c r="BC309" s="22">
        <v>0</v>
      </c>
      <c r="BD309" s="22">
        <v>0</v>
      </c>
      <c r="BE309" s="23">
        <v>0</v>
      </c>
      <c r="BF309" s="22">
        <v>0</v>
      </c>
      <c r="BG309" s="22">
        <v>0</v>
      </c>
      <c r="BH309" s="22">
        <v>0</v>
      </c>
      <c r="BI309" s="22">
        <v>0</v>
      </c>
      <c r="BJ309" s="22">
        <v>0</v>
      </c>
      <c r="BK309" s="22">
        <v>400</v>
      </c>
      <c r="BL309" s="22">
        <v>0</v>
      </c>
      <c r="BM309" s="22">
        <v>0</v>
      </c>
      <c r="BN309" s="22">
        <v>400</v>
      </c>
      <c r="BO309" s="22">
        <v>0</v>
      </c>
      <c r="BP309" s="22">
        <v>0</v>
      </c>
      <c r="BQ309" s="22">
        <v>0</v>
      </c>
      <c r="BR309" s="22">
        <v>0</v>
      </c>
      <c r="BS309" s="22">
        <v>0</v>
      </c>
      <c r="BT309" s="22">
        <v>0</v>
      </c>
      <c r="BU309" s="22">
        <v>0</v>
      </c>
      <c r="BV309" s="22">
        <v>0</v>
      </c>
      <c r="BW309" s="23">
        <v>400</v>
      </c>
      <c r="BX309" s="10">
        <v>0</v>
      </c>
      <c r="BY309" s="10">
        <v>0</v>
      </c>
      <c r="BZ309" s="10">
        <v>400</v>
      </c>
      <c r="CA309" s="10">
        <v>0</v>
      </c>
      <c r="CB309" s="10">
        <v>0</v>
      </c>
      <c r="CC309" s="7"/>
    </row>
    <row r="310" spans="1:81" ht="47.25" x14ac:dyDescent="0.25">
      <c r="A310" s="7"/>
      <c r="B310" s="13"/>
      <c r="C310" s="13" t="s">
        <v>142</v>
      </c>
      <c r="D310" s="8"/>
      <c r="E310" s="13" t="s">
        <v>306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13" t="s">
        <v>165</v>
      </c>
      <c r="U310" s="8"/>
      <c r="V310" s="9"/>
      <c r="W310" s="9"/>
      <c r="X310" s="9"/>
      <c r="Y310" s="9"/>
      <c r="Z310" s="14" t="s">
        <v>164</v>
      </c>
      <c r="AA310" s="10">
        <v>400</v>
      </c>
      <c r="AB310" s="10">
        <v>0</v>
      </c>
      <c r="AC310" s="10">
        <v>0</v>
      </c>
      <c r="AD310" s="10">
        <v>400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23">
        <v>400</v>
      </c>
      <c r="AN310" s="22">
        <v>0</v>
      </c>
      <c r="AO310" s="22">
        <v>0</v>
      </c>
      <c r="AP310" s="22">
        <v>400</v>
      </c>
      <c r="AQ310" s="22">
        <v>0</v>
      </c>
      <c r="AR310" s="22">
        <v>0</v>
      </c>
      <c r="AS310" s="22">
        <v>0</v>
      </c>
      <c r="AT310" s="22">
        <v>0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0</v>
      </c>
      <c r="BC310" s="22">
        <v>0</v>
      </c>
      <c r="BD310" s="22">
        <v>0</v>
      </c>
      <c r="BE310" s="23">
        <v>0</v>
      </c>
      <c r="BF310" s="22">
        <v>0</v>
      </c>
      <c r="BG310" s="22">
        <v>0</v>
      </c>
      <c r="BH310" s="22">
        <v>0</v>
      </c>
      <c r="BI310" s="22">
        <v>0</v>
      </c>
      <c r="BJ310" s="22">
        <v>0</v>
      </c>
      <c r="BK310" s="22">
        <v>400</v>
      </c>
      <c r="BL310" s="22">
        <v>0</v>
      </c>
      <c r="BM310" s="22">
        <v>0</v>
      </c>
      <c r="BN310" s="22">
        <v>400</v>
      </c>
      <c r="BO310" s="22">
        <v>0</v>
      </c>
      <c r="BP310" s="22">
        <v>0</v>
      </c>
      <c r="BQ310" s="22">
        <v>0</v>
      </c>
      <c r="BR310" s="22">
        <v>0</v>
      </c>
      <c r="BS310" s="22">
        <v>0</v>
      </c>
      <c r="BT310" s="22">
        <v>0</v>
      </c>
      <c r="BU310" s="22">
        <v>0</v>
      </c>
      <c r="BV310" s="22">
        <v>0</v>
      </c>
      <c r="BW310" s="23">
        <v>400</v>
      </c>
      <c r="BX310" s="10">
        <v>0</v>
      </c>
      <c r="BY310" s="10">
        <v>0</v>
      </c>
      <c r="BZ310" s="10">
        <v>400</v>
      </c>
      <c r="CA310" s="10">
        <v>0</v>
      </c>
      <c r="CB310" s="10">
        <v>0</v>
      </c>
      <c r="CC310" s="7"/>
    </row>
    <row r="311" spans="1:81" ht="31.5" x14ac:dyDescent="0.25">
      <c r="A311" s="7"/>
      <c r="B311" s="13"/>
      <c r="C311" s="13" t="s">
        <v>142</v>
      </c>
      <c r="D311" s="8"/>
      <c r="E311" s="13" t="s">
        <v>307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13"/>
      <c r="U311" s="8"/>
      <c r="V311" s="9"/>
      <c r="W311" s="9"/>
      <c r="X311" s="9"/>
      <c r="Y311" s="9"/>
      <c r="Z311" s="14" t="s">
        <v>222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23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509</v>
      </c>
      <c r="AT311" s="22">
        <v>0</v>
      </c>
      <c r="AU311" s="22">
        <v>0</v>
      </c>
      <c r="AV311" s="22">
        <v>509</v>
      </c>
      <c r="AW311" s="22">
        <v>0</v>
      </c>
      <c r="AX311" s="22">
        <v>0</v>
      </c>
      <c r="AY311" s="22">
        <v>0</v>
      </c>
      <c r="AZ311" s="22">
        <v>0</v>
      </c>
      <c r="BA311" s="22">
        <v>0</v>
      </c>
      <c r="BB311" s="22">
        <v>0</v>
      </c>
      <c r="BC311" s="22">
        <v>0</v>
      </c>
      <c r="BD311" s="22">
        <v>0</v>
      </c>
      <c r="BE311" s="23">
        <v>509</v>
      </c>
      <c r="BF311" s="22">
        <v>0</v>
      </c>
      <c r="BG311" s="22">
        <v>0</v>
      </c>
      <c r="BH311" s="22">
        <v>509</v>
      </c>
      <c r="BI311" s="22">
        <v>0</v>
      </c>
      <c r="BJ311" s="22">
        <v>0</v>
      </c>
      <c r="BK311" s="22">
        <v>0</v>
      </c>
      <c r="BL311" s="22">
        <v>0</v>
      </c>
      <c r="BM311" s="22">
        <v>0</v>
      </c>
      <c r="BN311" s="22">
        <v>0</v>
      </c>
      <c r="BO311" s="22">
        <v>0</v>
      </c>
      <c r="BP311" s="22">
        <v>0</v>
      </c>
      <c r="BQ311" s="22">
        <v>0</v>
      </c>
      <c r="BR311" s="22">
        <v>0</v>
      </c>
      <c r="BS311" s="22">
        <v>0</v>
      </c>
      <c r="BT311" s="22">
        <v>0</v>
      </c>
      <c r="BU311" s="22">
        <v>0</v>
      </c>
      <c r="BV311" s="22">
        <v>0</v>
      </c>
      <c r="BW311" s="23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7"/>
    </row>
    <row r="312" spans="1:81" ht="47.25" x14ac:dyDescent="0.25">
      <c r="A312" s="7"/>
      <c r="B312" s="13"/>
      <c r="C312" s="13" t="s">
        <v>142</v>
      </c>
      <c r="D312" s="8"/>
      <c r="E312" s="13" t="s">
        <v>307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13" t="s">
        <v>165</v>
      </c>
      <c r="U312" s="8"/>
      <c r="V312" s="9"/>
      <c r="W312" s="9"/>
      <c r="X312" s="9"/>
      <c r="Y312" s="9"/>
      <c r="Z312" s="14" t="s">
        <v>164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23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509</v>
      </c>
      <c r="AT312" s="22">
        <v>0</v>
      </c>
      <c r="AU312" s="22">
        <v>0</v>
      </c>
      <c r="AV312" s="22">
        <v>509</v>
      </c>
      <c r="AW312" s="22">
        <v>0</v>
      </c>
      <c r="AX312" s="22">
        <v>0</v>
      </c>
      <c r="AY312" s="22">
        <v>0</v>
      </c>
      <c r="AZ312" s="22">
        <v>0</v>
      </c>
      <c r="BA312" s="22">
        <v>0</v>
      </c>
      <c r="BB312" s="22">
        <v>0</v>
      </c>
      <c r="BC312" s="22">
        <v>0</v>
      </c>
      <c r="BD312" s="22">
        <v>0</v>
      </c>
      <c r="BE312" s="23">
        <v>509</v>
      </c>
      <c r="BF312" s="22">
        <v>0</v>
      </c>
      <c r="BG312" s="22">
        <v>0</v>
      </c>
      <c r="BH312" s="22">
        <v>509</v>
      </c>
      <c r="BI312" s="22">
        <v>0</v>
      </c>
      <c r="BJ312" s="22">
        <v>0</v>
      </c>
      <c r="BK312" s="22">
        <v>0</v>
      </c>
      <c r="BL312" s="22">
        <v>0</v>
      </c>
      <c r="BM312" s="22">
        <v>0</v>
      </c>
      <c r="BN312" s="22">
        <v>0</v>
      </c>
      <c r="BO312" s="22">
        <v>0</v>
      </c>
      <c r="BP312" s="22">
        <v>0</v>
      </c>
      <c r="BQ312" s="22">
        <v>0</v>
      </c>
      <c r="BR312" s="22">
        <v>0</v>
      </c>
      <c r="BS312" s="22">
        <v>0</v>
      </c>
      <c r="BT312" s="22">
        <v>0</v>
      </c>
      <c r="BU312" s="22">
        <v>0</v>
      </c>
      <c r="BV312" s="22">
        <v>0</v>
      </c>
      <c r="BW312" s="23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7"/>
    </row>
    <row r="313" spans="1:81" ht="47.25" x14ac:dyDescent="0.25">
      <c r="A313" s="7"/>
      <c r="B313" s="13"/>
      <c r="C313" s="13" t="s">
        <v>142</v>
      </c>
      <c r="D313" s="8"/>
      <c r="E313" s="13" t="s">
        <v>309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13"/>
      <c r="U313" s="8"/>
      <c r="V313" s="9"/>
      <c r="W313" s="9"/>
      <c r="X313" s="9"/>
      <c r="Y313" s="9"/>
      <c r="Z313" s="14" t="s">
        <v>308</v>
      </c>
      <c r="AA313" s="10">
        <v>750</v>
      </c>
      <c r="AB313" s="10">
        <v>0</v>
      </c>
      <c r="AC313" s="10">
        <v>0</v>
      </c>
      <c r="AD313" s="10">
        <v>750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23">
        <v>750</v>
      </c>
      <c r="AN313" s="22">
        <v>0</v>
      </c>
      <c r="AO313" s="22">
        <v>0</v>
      </c>
      <c r="AP313" s="22">
        <v>750</v>
      </c>
      <c r="AQ313" s="22">
        <v>0</v>
      </c>
      <c r="AR313" s="22">
        <v>0</v>
      </c>
      <c r="AS313" s="22">
        <v>500</v>
      </c>
      <c r="AT313" s="22">
        <v>0</v>
      </c>
      <c r="AU313" s="22">
        <v>0</v>
      </c>
      <c r="AV313" s="22">
        <v>500</v>
      </c>
      <c r="AW313" s="22">
        <v>0</v>
      </c>
      <c r="AX313" s="22">
        <v>0</v>
      </c>
      <c r="AY313" s="22">
        <v>0</v>
      </c>
      <c r="AZ313" s="22">
        <v>0</v>
      </c>
      <c r="BA313" s="22">
        <v>0</v>
      </c>
      <c r="BB313" s="22">
        <v>0</v>
      </c>
      <c r="BC313" s="22">
        <v>0</v>
      </c>
      <c r="BD313" s="22">
        <v>0</v>
      </c>
      <c r="BE313" s="23">
        <v>500</v>
      </c>
      <c r="BF313" s="22">
        <v>0</v>
      </c>
      <c r="BG313" s="22">
        <v>0</v>
      </c>
      <c r="BH313" s="22">
        <v>500</v>
      </c>
      <c r="BI313" s="22">
        <v>0</v>
      </c>
      <c r="BJ313" s="22">
        <v>0</v>
      </c>
      <c r="BK313" s="22">
        <v>400</v>
      </c>
      <c r="BL313" s="22">
        <v>0</v>
      </c>
      <c r="BM313" s="22">
        <v>0</v>
      </c>
      <c r="BN313" s="22">
        <v>400</v>
      </c>
      <c r="BO313" s="22">
        <v>0</v>
      </c>
      <c r="BP313" s="22">
        <v>0</v>
      </c>
      <c r="BQ313" s="22">
        <v>0</v>
      </c>
      <c r="BR313" s="22">
        <v>0</v>
      </c>
      <c r="BS313" s="22">
        <v>0</v>
      </c>
      <c r="BT313" s="22">
        <v>0</v>
      </c>
      <c r="BU313" s="22">
        <v>0</v>
      </c>
      <c r="BV313" s="22">
        <v>0</v>
      </c>
      <c r="BW313" s="23">
        <v>400</v>
      </c>
      <c r="BX313" s="10">
        <v>0</v>
      </c>
      <c r="BY313" s="10">
        <v>0</v>
      </c>
      <c r="BZ313" s="10">
        <v>400</v>
      </c>
      <c r="CA313" s="10">
        <v>0</v>
      </c>
      <c r="CB313" s="10">
        <v>0</v>
      </c>
      <c r="CC313" s="7"/>
    </row>
    <row r="314" spans="1:81" ht="47.25" x14ac:dyDescent="0.25">
      <c r="A314" s="7"/>
      <c r="B314" s="13"/>
      <c r="C314" s="13" t="s">
        <v>142</v>
      </c>
      <c r="D314" s="8"/>
      <c r="E314" s="13" t="s">
        <v>309</v>
      </c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13" t="s">
        <v>165</v>
      </c>
      <c r="U314" s="8"/>
      <c r="V314" s="9"/>
      <c r="W314" s="9"/>
      <c r="X314" s="9"/>
      <c r="Y314" s="9"/>
      <c r="Z314" s="14" t="s">
        <v>164</v>
      </c>
      <c r="AA314" s="10">
        <v>750</v>
      </c>
      <c r="AB314" s="10">
        <v>0</v>
      </c>
      <c r="AC314" s="10">
        <v>0</v>
      </c>
      <c r="AD314" s="10">
        <v>750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23">
        <v>750</v>
      </c>
      <c r="AN314" s="22">
        <v>0</v>
      </c>
      <c r="AO314" s="22">
        <v>0</v>
      </c>
      <c r="AP314" s="22">
        <v>750</v>
      </c>
      <c r="AQ314" s="22">
        <v>0</v>
      </c>
      <c r="AR314" s="22">
        <v>0</v>
      </c>
      <c r="AS314" s="22">
        <v>500</v>
      </c>
      <c r="AT314" s="22">
        <v>0</v>
      </c>
      <c r="AU314" s="22">
        <v>0</v>
      </c>
      <c r="AV314" s="22">
        <v>500</v>
      </c>
      <c r="AW314" s="22">
        <v>0</v>
      </c>
      <c r="AX314" s="22">
        <v>0</v>
      </c>
      <c r="AY314" s="22">
        <v>0</v>
      </c>
      <c r="AZ314" s="22">
        <v>0</v>
      </c>
      <c r="BA314" s="22">
        <v>0</v>
      </c>
      <c r="BB314" s="22">
        <v>0</v>
      </c>
      <c r="BC314" s="22">
        <v>0</v>
      </c>
      <c r="BD314" s="22">
        <v>0</v>
      </c>
      <c r="BE314" s="23">
        <v>500</v>
      </c>
      <c r="BF314" s="22">
        <v>0</v>
      </c>
      <c r="BG314" s="22">
        <v>0</v>
      </c>
      <c r="BH314" s="22">
        <v>500</v>
      </c>
      <c r="BI314" s="22">
        <v>0</v>
      </c>
      <c r="BJ314" s="22">
        <v>0</v>
      </c>
      <c r="BK314" s="22">
        <v>400</v>
      </c>
      <c r="BL314" s="22">
        <v>0</v>
      </c>
      <c r="BM314" s="22">
        <v>0</v>
      </c>
      <c r="BN314" s="22">
        <v>400</v>
      </c>
      <c r="BO314" s="22">
        <v>0</v>
      </c>
      <c r="BP314" s="22">
        <v>0</v>
      </c>
      <c r="BQ314" s="22">
        <v>0</v>
      </c>
      <c r="BR314" s="22">
        <v>0</v>
      </c>
      <c r="BS314" s="22">
        <v>0</v>
      </c>
      <c r="BT314" s="22">
        <v>0</v>
      </c>
      <c r="BU314" s="22">
        <v>0</v>
      </c>
      <c r="BV314" s="22">
        <v>0</v>
      </c>
      <c r="BW314" s="23">
        <v>400</v>
      </c>
      <c r="BX314" s="10">
        <v>0</v>
      </c>
      <c r="BY314" s="10">
        <v>0</v>
      </c>
      <c r="BZ314" s="10">
        <v>400</v>
      </c>
      <c r="CA314" s="10">
        <v>0</v>
      </c>
      <c r="CB314" s="10">
        <v>0</v>
      </c>
      <c r="CC314" s="7"/>
    </row>
    <row r="315" spans="1:81" ht="31.5" x14ac:dyDescent="0.25">
      <c r="A315" s="7"/>
      <c r="B315" s="13"/>
      <c r="C315" s="13" t="s">
        <v>142</v>
      </c>
      <c r="D315" s="8"/>
      <c r="E315" s="13" t="s">
        <v>310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13"/>
      <c r="U315" s="8"/>
      <c r="V315" s="9"/>
      <c r="W315" s="9"/>
      <c r="X315" s="9"/>
      <c r="Y315" s="9"/>
      <c r="Z315" s="14" t="s">
        <v>240</v>
      </c>
      <c r="AA315" s="10">
        <v>675</v>
      </c>
      <c r="AB315" s="10">
        <v>0</v>
      </c>
      <c r="AC315" s="10">
        <v>0</v>
      </c>
      <c r="AD315" s="10">
        <v>675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23">
        <v>675</v>
      </c>
      <c r="AN315" s="22">
        <v>0</v>
      </c>
      <c r="AO315" s="22">
        <v>0</v>
      </c>
      <c r="AP315" s="22">
        <v>675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 s="22">
        <v>0</v>
      </c>
      <c r="BE315" s="23">
        <v>0</v>
      </c>
      <c r="BF315" s="22">
        <v>0</v>
      </c>
      <c r="BG315" s="22">
        <v>0</v>
      </c>
      <c r="BH315" s="22">
        <v>0</v>
      </c>
      <c r="BI315" s="22">
        <v>0</v>
      </c>
      <c r="BJ315" s="22">
        <v>0</v>
      </c>
      <c r="BK315" s="22">
        <v>0</v>
      </c>
      <c r="BL315" s="22">
        <v>0</v>
      </c>
      <c r="BM315" s="22">
        <v>0</v>
      </c>
      <c r="BN315" s="22">
        <v>0</v>
      </c>
      <c r="BO315" s="22">
        <v>0</v>
      </c>
      <c r="BP315" s="22">
        <v>0</v>
      </c>
      <c r="BQ315" s="22">
        <v>0</v>
      </c>
      <c r="BR315" s="22">
        <v>0</v>
      </c>
      <c r="BS315" s="22">
        <v>0</v>
      </c>
      <c r="BT315" s="22">
        <v>0</v>
      </c>
      <c r="BU315" s="22">
        <v>0</v>
      </c>
      <c r="BV315" s="22">
        <v>0</v>
      </c>
      <c r="BW315" s="23">
        <v>0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7"/>
    </row>
    <row r="316" spans="1:81" ht="47.25" x14ac:dyDescent="0.25">
      <c r="A316" s="7"/>
      <c r="B316" s="13"/>
      <c r="C316" s="13" t="s">
        <v>142</v>
      </c>
      <c r="D316" s="8"/>
      <c r="E316" s="13" t="s">
        <v>310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13" t="s">
        <v>165</v>
      </c>
      <c r="U316" s="8"/>
      <c r="V316" s="9"/>
      <c r="W316" s="9"/>
      <c r="X316" s="9"/>
      <c r="Y316" s="9"/>
      <c r="Z316" s="14" t="s">
        <v>164</v>
      </c>
      <c r="AA316" s="10">
        <v>675</v>
      </c>
      <c r="AB316" s="10">
        <v>0</v>
      </c>
      <c r="AC316" s="10">
        <v>0</v>
      </c>
      <c r="AD316" s="10">
        <v>675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23">
        <v>675</v>
      </c>
      <c r="AN316" s="22">
        <v>0</v>
      </c>
      <c r="AO316" s="22">
        <v>0</v>
      </c>
      <c r="AP316" s="22">
        <v>675</v>
      </c>
      <c r="AQ316" s="22">
        <v>0</v>
      </c>
      <c r="AR316" s="22">
        <v>0</v>
      </c>
      <c r="AS316" s="22">
        <v>0</v>
      </c>
      <c r="AT316" s="22">
        <v>0</v>
      </c>
      <c r="AU316" s="22">
        <v>0</v>
      </c>
      <c r="AV316" s="22">
        <v>0</v>
      </c>
      <c r="AW316" s="22">
        <v>0</v>
      </c>
      <c r="AX316" s="22">
        <v>0</v>
      </c>
      <c r="AY316" s="22">
        <v>0</v>
      </c>
      <c r="AZ316" s="22">
        <v>0</v>
      </c>
      <c r="BA316" s="22">
        <v>0</v>
      </c>
      <c r="BB316" s="22">
        <v>0</v>
      </c>
      <c r="BC316" s="22">
        <v>0</v>
      </c>
      <c r="BD316" s="22">
        <v>0</v>
      </c>
      <c r="BE316" s="23">
        <v>0</v>
      </c>
      <c r="BF316" s="22">
        <v>0</v>
      </c>
      <c r="BG316" s="22">
        <v>0</v>
      </c>
      <c r="BH316" s="22">
        <v>0</v>
      </c>
      <c r="BI316" s="22">
        <v>0</v>
      </c>
      <c r="BJ316" s="22">
        <v>0</v>
      </c>
      <c r="BK316" s="22">
        <v>0</v>
      </c>
      <c r="BL316" s="22">
        <v>0</v>
      </c>
      <c r="BM316" s="22">
        <v>0</v>
      </c>
      <c r="BN316" s="22">
        <v>0</v>
      </c>
      <c r="BO316" s="22">
        <v>0</v>
      </c>
      <c r="BP316" s="22">
        <v>0</v>
      </c>
      <c r="BQ316" s="22">
        <v>0</v>
      </c>
      <c r="BR316" s="22">
        <v>0</v>
      </c>
      <c r="BS316" s="22">
        <v>0</v>
      </c>
      <c r="BT316" s="22">
        <v>0</v>
      </c>
      <c r="BU316" s="22">
        <v>0</v>
      </c>
      <c r="BV316" s="22">
        <v>0</v>
      </c>
      <c r="BW316" s="23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7"/>
    </row>
    <row r="317" spans="1:81" ht="47.25" x14ac:dyDescent="0.25">
      <c r="A317" s="7"/>
      <c r="B317" s="13"/>
      <c r="C317" s="13" t="s">
        <v>311</v>
      </c>
      <c r="D317" s="8"/>
      <c r="E317" s="13" t="s">
        <v>313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13"/>
      <c r="U317" s="8"/>
      <c r="V317" s="9"/>
      <c r="W317" s="9"/>
      <c r="X317" s="9"/>
      <c r="Y317" s="9"/>
      <c r="Z317" s="14" t="s">
        <v>312</v>
      </c>
      <c r="AA317" s="10">
        <v>80</v>
      </c>
      <c r="AB317" s="10">
        <v>0</v>
      </c>
      <c r="AC317" s="10">
        <v>0</v>
      </c>
      <c r="AD317" s="10">
        <v>80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23">
        <v>80</v>
      </c>
      <c r="AN317" s="22">
        <v>0</v>
      </c>
      <c r="AO317" s="22">
        <v>0</v>
      </c>
      <c r="AP317" s="22">
        <v>80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 s="22">
        <v>0</v>
      </c>
      <c r="BE317" s="23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2">
        <v>80</v>
      </c>
      <c r="BL317" s="22">
        <v>0</v>
      </c>
      <c r="BM317" s="22">
        <v>0</v>
      </c>
      <c r="BN317" s="22">
        <v>80</v>
      </c>
      <c r="BO317" s="22">
        <v>0</v>
      </c>
      <c r="BP317" s="22">
        <v>0</v>
      </c>
      <c r="BQ317" s="22">
        <v>0</v>
      </c>
      <c r="BR317" s="22">
        <v>0</v>
      </c>
      <c r="BS317" s="22">
        <v>0</v>
      </c>
      <c r="BT317" s="22">
        <v>0</v>
      </c>
      <c r="BU317" s="22">
        <v>0</v>
      </c>
      <c r="BV317" s="22">
        <v>0</v>
      </c>
      <c r="BW317" s="23">
        <v>80</v>
      </c>
      <c r="BX317" s="10">
        <v>0</v>
      </c>
      <c r="BY317" s="10">
        <v>0</v>
      </c>
      <c r="BZ317" s="10">
        <v>80</v>
      </c>
      <c r="CA317" s="10">
        <v>0</v>
      </c>
      <c r="CB317" s="10">
        <v>0</v>
      </c>
      <c r="CC317" s="7"/>
    </row>
    <row r="318" spans="1:81" ht="47.25" x14ac:dyDescent="0.25">
      <c r="A318" s="7"/>
      <c r="B318" s="13"/>
      <c r="C318" s="13" t="s">
        <v>311</v>
      </c>
      <c r="D318" s="8"/>
      <c r="E318" s="13" t="s">
        <v>313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13" t="s">
        <v>51</v>
      </c>
      <c r="U318" s="8"/>
      <c r="V318" s="9"/>
      <c r="W318" s="9"/>
      <c r="X318" s="9"/>
      <c r="Y318" s="9"/>
      <c r="Z318" s="14" t="s">
        <v>50</v>
      </c>
      <c r="AA318" s="10">
        <v>80</v>
      </c>
      <c r="AB318" s="10">
        <v>0</v>
      </c>
      <c r="AC318" s="10">
        <v>0</v>
      </c>
      <c r="AD318" s="10">
        <v>80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23">
        <v>80</v>
      </c>
      <c r="AN318" s="22">
        <v>0</v>
      </c>
      <c r="AO318" s="22">
        <v>0</v>
      </c>
      <c r="AP318" s="22">
        <v>80</v>
      </c>
      <c r="AQ318" s="22">
        <v>0</v>
      </c>
      <c r="AR318" s="22">
        <v>0</v>
      </c>
      <c r="AS318" s="22">
        <v>0</v>
      </c>
      <c r="AT318" s="22">
        <v>0</v>
      </c>
      <c r="AU318" s="22">
        <v>0</v>
      </c>
      <c r="AV318" s="22">
        <v>0</v>
      </c>
      <c r="AW318" s="22">
        <v>0</v>
      </c>
      <c r="AX318" s="22">
        <v>0</v>
      </c>
      <c r="AY318" s="22">
        <v>0</v>
      </c>
      <c r="AZ318" s="22">
        <v>0</v>
      </c>
      <c r="BA318" s="22">
        <v>0</v>
      </c>
      <c r="BB318" s="22">
        <v>0</v>
      </c>
      <c r="BC318" s="22">
        <v>0</v>
      </c>
      <c r="BD318" s="22">
        <v>0</v>
      </c>
      <c r="BE318" s="23">
        <v>0</v>
      </c>
      <c r="BF318" s="22">
        <v>0</v>
      </c>
      <c r="BG318" s="22">
        <v>0</v>
      </c>
      <c r="BH318" s="22">
        <v>0</v>
      </c>
      <c r="BI318" s="22">
        <v>0</v>
      </c>
      <c r="BJ318" s="22">
        <v>0</v>
      </c>
      <c r="BK318" s="22">
        <v>80</v>
      </c>
      <c r="BL318" s="22">
        <v>0</v>
      </c>
      <c r="BM318" s="22">
        <v>0</v>
      </c>
      <c r="BN318" s="22">
        <v>80</v>
      </c>
      <c r="BO318" s="22">
        <v>0</v>
      </c>
      <c r="BP318" s="22">
        <v>0</v>
      </c>
      <c r="BQ318" s="22">
        <v>0</v>
      </c>
      <c r="BR318" s="22">
        <v>0</v>
      </c>
      <c r="BS318" s="22">
        <v>0</v>
      </c>
      <c r="BT318" s="22">
        <v>0</v>
      </c>
      <c r="BU318" s="22">
        <v>0</v>
      </c>
      <c r="BV318" s="22">
        <v>0</v>
      </c>
      <c r="BW318" s="23">
        <v>80</v>
      </c>
      <c r="BX318" s="10">
        <v>0</v>
      </c>
      <c r="BY318" s="10">
        <v>0</v>
      </c>
      <c r="BZ318" s="10">
        <v>80</v>
      </c>
      <c r="CA318" s="10">
        <v>0</v>
      </c>
      <c r="CB318" s="10">
        <v>0</v>
      </c>
      <c r="CC318" s="7"/>
    </row>
    <row r="319" spans="1:81" ht="47.25" x14ac:dyDescent="0.25">
      <c r="A319" s="7"/>
      <c r="B319" s="13"/>
      <c r="C319" s="13" t="s">
        <v>311</v>
      </c>
      <c r="D319" s="8"/>
      <c r="E319" s="13" t="s">
        <v>315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13"/>
      <c r="U319" s="8"/>
      <c r="V319" s="9"/>
      <c r="W319" s="9"/>
      <c r="X319" s="9"/>
      <c r="Y319" s="9"/>
      <c r="Z319" s="14" t="s">
        <v>314</v>
      </c>
      <c r="AA319" s="10">
        <v>250</v>
      </c>
      <c r="AB319" s="10">
        <v>0</v>
      </c>
      <c r="AC319" s="10">
        <v>0</v>
      </c>
      <c r="AD319" s="10">
        <v>250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23">
        <v>250</v>
      </c>
      <c r="AN319" s="22">
        <v>0</v>
      </c>
      <c r="AO319" s="22">
        <v>0</v>
      </c>
      <c r="AP319" s="22">
        <v>250</v>
      </c>
      <c r="AQ319" s="22">
        <v>0</v>
      </c>
      <c r="AR319" s="22">
        <v>0</v>
      </c>
      <c r="AS319" s="22">
        <v>0</v>
      </c>
      <c r="AT319" s="22">
        <v>0</v>
      </c>
      <c r="AU319" s="22">
        <v>0</v>
      </c>
      <c r="AV319" s="22">
        <v>0</v>
      </c>
      <c r="AW319" s="22">
        <v>0</v>
      </c>
      <c r="AX319" s="22">
        <v>0</v>
      </c>
      <c r="AY319" s="22">
        <v>0</v>
      </c>
      <c r="AZ319" s="22">
        <v>0</v>
      </c>
      <c r="BA319" s="22">
        <v>0</v>
      </c>
      <c r="BB319" s="22">
        <v>0</v>
      </c>
      <c r="BC319" s="22">
        <v>0</v>
      </c>
      <c r="BD319" s="22">
        <v>0</v>
      </c>
      <c r="BE319" s="23">
        <v>0</v>
      </c>
      <c r="BF319" s="22">
        <v>0</v>
      </c>
      <c r="BG319" s="22">
        <v>0</v>
      </c>
      <c r="BH319" s="22">
        <v>0</v>
      </c>
      <c r="BI319" s="22">
        <v>0</v>
      </c>
      <c r="BJ319" s="22">
        <v>0</v>
      </c>
      <c r="BK319" s="22">
        <v>250</v>
      </c>
      <c r="BL319" s="22">
        <v>0</v>
      </c>
      <c r="BM319" s="22">
        <v>0</v>
      </c>
      <c r="BN319" s="22">
        <v>250</v>
      </c>
      <c r="BO319" s="22">
        <v>0</v>
      </c>
      <c r="BP319" s="22">
        <v>0</v>
      </c>
      <c r="BQ319" s="22">
        <v>0</v>
      </c>
      <c r="BR319" s="22">
        <v>0</v>
      </c>
      <c r="BS319" s="22">
        <v>0</v>
      </c>
      <c r="BT319" s="22">
        <v>0</v>
      </c>
      <c r="BU319" s="22">
        <v>0</v>
      </c>
      <c r="BV319" s="22">
        <v>0</v>
      </c>
      <c r="BW319" s="23">
        <v>250</v>
      </c>
      <c r="BX319" s="10">
        <v>0</v>
      </c>
      <c r="BY319" s="10">
        <v>0</v>
      </c>
      <c r="BZ319" s="10">
        <v>250</v>
      </c>
      <c r="CA319" s="10">
        <v>0</v>
      </c>
      <c r="CB319" s="10">
        <v>0</v>
      </c>
      <c r="CC319" s="7"/>
    </row>
    <row r="320" spans="1:81" ht="47.25" x14ac:dyDescent="0.25">
      <c r="A320" s="7"/>
      <c r="B320" s="13"/>
      <c r="C320" s="13" t="s">
        <v>311</v>
      </c>
      <c r="D320" s="8"/>
      <c r="E320" s="13" t="s">
        <v>315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13" t="s">
        <v>51</v>
      </c>
      <c r="U320" s="8"/>
      <c r="V320" s="9"/>
      <c r="W320" s="9"/>
      <c r="X320" s="9"/>
      <c r="Y320" s="9"/>
      <c r="Z320" s="14" t="s">
        <v>50</v>
      </c>
      <c r="AA320" s="10">
        <v>250</v>
      </c>
      <c r="AB320" s="10">
        <v>0</v>
      </c>
      <c r="AC320" s="10">
        <v>0</v>
      </c>
      <c r="AD320" s="10">
        <v>250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23">
        <v>250</v>
      </c>
      <c r="AN320" s="22">
        <v>0</v>
      </c>
      <c r="AO320" s="22">
        <v>0</v>
      </c>
      <c r="AP320" s="22">
        <v>250</v>
      </c>
      <c r="AQ320" s="22">
        <v>0</v>
      </c>
      <c r="AR320" s="22">
        <v>0</v>
      </c>
      <c r="AS320" s="22">
        <v>0</v>
      </c>
      <c r="AT320" s="22">
        <v>0</v>
      </c>
      <c r="AU320" s="22">
        <v>0</v>
      </c>
      <c r="AV320" s="22">
        <v>0</v>
      </c>
      <c r="AW320" s="22">
        <v>0</v>
      </c>
      <c r="AX320" s="22">
        <v>0</v>
      </c>
      <c r="AY320" s="22">
        <v>0</v>
      </c>
      <c r="AZ320" s="22">
        <v>0</v>
      </c>
      <c r="BA320" s="22">
        <v>0</v>
      </c>
      <c r="BB320" s="22">
        <v>0</v>
      </c>
      <c r="BC320" s="22">
        <v>0</v>
      </c>
      <c r="BD320" s="22">
        <v>0</v>
      </c>
      <c r="BE320" s="23">
        <v>0</v>
      </c>
      <c r="BF320" s="22">
        <v>0</v>
      </c>
      <c r="BG320" s="22">
        <v>0</v>
      </c>
      <c r="BH320" s="22">
        <v>0</v>
      </c>
      <c r="BI320" s="22">
        <v>0</v>
      </c>
      <c r="BJ320" s="22">
        <v>0</v>
      </c>
      <c r="BK320" s="22">
        <v>250</v>
      </c>
      <c r="BL320" s="22">
        <v>0</v>
      </c>
      <c r="BM320" s="22">
        <v>0</v>
      </c>
      <c r="BN320" s="22">
        <v>250</v>
      </c>
      <c r="BO320" s="22">
        <v>0</v>
      </c>
      <c r="BP320" s="22">
        <v>0</v>
      </c>
      <c r="BQ320" s="22">
        <v>0</v>
      </c>
      <c r="BR320" s="22">
        <v>0</v>
      </c>
      <c r="BS320" s="22">
        <v>0</v>
      </c>
      <c r="BT320" s="22">
        <v>0</v>
      </c>
      <c r="BU320" s="22">
        <v>0</v>
      </c>
      <c r="BV320" s="22">
        <v>0</v>
      </c>
      <c r="BW320" s="23">
        <v>250</v>
      </c>
      <c r="BX320" s="10">
        <v>0</v>
      </c>
      <c r="BY320" s="10">
        <v>0</v>
      </c>
      <c r="BZ320" s="10">
        <v>250</v>
      </c>
      <c r="CA320" s="10">
        <v>0</v>
      </c>
      <c r="CB320" s="10">
        <v>0</v>
      </c>
      <c r="CC320" s="7"/>
    </row>
    <row r="321" spans="1:81" ht="15.75" x14ac:dyDescent="0.25">
      <c r="A321" s="7"/>
      <c r="B321" s="13"/>
      <c r="C321" s="13" t="s">
        <v>311</v>
      </c>
      <c r="D321" s="8"/>
      <c r="E321" s="13" t="s">
        <v>316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13"/>
      <c r="U321" s="8"/>
      <c r="V321" s="9"/>
      <c r="W321" s="9"/>
      <c r="X321" s="9"/>
      <c r="Y321" s="9"/>
      <c r="Z321" s="14" t="s">
        <v>96</v>
      </c>
      <c r="AA321" s="10">
        <v>3324.1930000000002</v>
      </c>
      <c r="AB321" s="10">
        <v>0</v>
      </c>
      <c r="AC321" s="10">
        <v>0</v>
      </c>
      <c r="AD321" s="10">
        <v>3324.1930000000002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23">
        <v>3324.1930000000002</v>
      </c>
      <c r="AN321" s="22">
        <v>0</v>
      </c>
      <c r="AO321" s="22">
        <v>0</v>
      </c>
      <c r="AP321" s="22">
        <v>3324.1930000000002</v>
      </c>
      <c r="AQ321" s="22">
        <v>0</v>
      </c>
      <c r="AR321" s="22">
        <v>0</v>
      </c>
      <c r="AS321" s="22">
        <v>1324.192</v>
      </c>
      <c r="AT321" s="22">
        <v>0</v>
      </c>
      <c r="AU321" s="22">
        <v>0</v>
      </c>
      <c r="AV321" s="22">
        <v>1324.192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22">
        <v>0</v>
      </c>
      <c r="BE321" s="23">
        <v>1324.192</v>
      </c>
      <c r="BF321" s="22">
        <v>0</v>
      </c>
      <c r="BG321" s="22">
        <v>0</v>
      </c>
      <c r="BH321" s="22">
        <v>1324.192</v>
      </c>
      <c r="BI321" s="22">
        <v>0</v>
      </c>
      <c r="BJ321" s="22">
        <v>0</v>
      </c>
      <c r="BK321" s="22">
        <v>3327.194</v>
      </c>
      <c r="BL321" s="22">
        <v>0</v>
      </c>
      <c r="BM321" s="22">
        <v>0</v>
      </c>
      <c r="BN321" s="22">
        <v>3327.194</v>
      </c>
      <c r="BO321" s="22">
        <v>0</v>
      </c>
      <c r="BP321" s="22">
        <v>0</v>
      </c>
      <c r="BQ321" s="22">
        <v>0</v>
      </c>
      <c r="BR321" s="22">
        <v>0</v>
      </c>
      <c r="BS321" s="22">
        <v>0</v>
      </c>
      <c r="BT321" s="22">
        <v>0</v>
      </c>
      <c r="BU321" s="22">
        <v>0</v>
      </c>
      <c r="BV321" s="22">
        <v>0</v>
      </c>
      <c r="BW321" s="23">
        <v>3327.194</v>
      </c>
      <c r="BX321" s="10">
        <v>0</v>
      </c>
      <c r="BY321" s="10">
        <v>0</v>
      </c>
      <c r="BZ321" s="10">
        <v>3327.194</v>
      </c>
      <c r="CA321" s="10">
        <v>0</v>
      </c>
      <c r="CB321" s="10">
        <v>0</v>
      </c>
      <c r="CC321" s="7"/>
    </row>
    <row r="322" spans="1:81" ht="94.5" x14ac:dyDescent="0.25">
      <c r="A322" s="7"/>
      <c r="B322" s="13"/>
      <c r="C322" s="13" t="s">
        <v>311</v>
      </c>
      <c r="D322" s="8"/>
      <c r="E322" s="13" t="s">
        <v>316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13" t="s">
        <v>49</v>
      </c>
      <c r="U322" s="8"/>
      <c r="V322" s="9"/>
      <c r="W322" s="9"/>
      <c r="X322" s="9"/>
      <c r="Y322" s="9"/>
      <c r="Z322" s="14" t="s">
        <v>48</v>
      </c>
      <c r="AA322" s="10">
        <v>2753.1729999999998</v>
      </c>
      <c r="AB322" s="10">
        <v>0</v>
      </c>
      <c r="AC322" s="10">
        <v>0</v>
      </c>
      <c r="AD322" s="10">
        <v>2753.1729999999998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23">
        <v>2753.1729999999998</v>
      </c>
      <c r="AN322" s="22">
        <v>0</v>
      </c>
      <c r="AO322" s="22">
        <v>0</v>
      </c>
      <c r="AP322" s="22">
        <v>2753.1729999999998</v>
      </c>
      <c r="AQ322" s="22">
        <v>0</v>
      </c>
      <c r="AR322" s="22">
        <v>0</v>
      </c>
      <c r="AS322" s="22">
        <v>753.17200000000003</v>
      </c>
      <c r="AT322" s="22">
        <v>0</v>
      </c>
      <c r="AU322" s="22">
        <v>0</v>
      </c>
      <c r="AV322" s="22">
        <v>753.17200000000003</v>
      </c>
      <c r="AW322" s="22">
        <v>0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 s="22">
        <v>0</v>
      </c>
      <c r="BE322" s="23">
        <v>753.17200000000003</v>
      </c>
      <c r="BF322" s="22">
        <v>0</v>
      </c>
      <c r="BG322" s="22">
        <v>0</v>
      </c>
      <c r="BH322" s="22">
        <v>753.17200000000003</v>
      </c>
      <c r="BI322" s="22">
        <v>0</v>
      </c>
      <c r="BJ322" s="22">
        <v>0</v>
      </c>
      <c r="BK322" s="22">
        <v>2753.172</v>
      </c>
      <c r="BL322" s="22">
        <v>0</v>
      </c>
      <c r="BM322" s="22">
        <v>0</v>
      </c>
      <c r="BN322" s="22">
        <v>2753.172</v>
      </c>
      <c r="BO322" s="22">
        <v>0</v>
      </c>
      <c r="BP322" s="22">
        <v>0</v>
      </c>
      <c r="BQ322" s="22">
        <v>0</v>
      </c>
      <c r="BR322" s="22">
        <v>0</v>
      </c>
      <c r="BS322" s="22">
        <v>0</v>
      </c>
      <c r="BT322" s="22">
        <v>0</v>
      </c>
      <c r="BU322" s="22">
        <v>0</v>
      </c>
      <c r="BV322" s="22">
        <v>0</v>
      </c>
      <c r="BW322" s="23">
        <v>2753.172</v>
      </c>
      <c r="BX322" s="10">
        <v>0</v>
      </c>
      <c r="BY322" s="10">
        <v>0</v>
      </c>
      <c r="BZ322" s="10">
        <v>2753.172</v>
      </c>
      <c r="CA322" s="10">
        <v>0</v>
      </c>
      <c r="CB322" s="10">
        <v>0</v>
      </c>
      <c r="CC322" s="7"/>
    </row>
    <row r="323" spans="1:81" ht="47.25" x14ac:dyDescent="0.25">
      <c r="A323" s="7"/>
      <c r="B323" s="13"/>
      <c r="C323" s="13" t="s">
        <v>311</v>
      </c>
      <c r="D323" s="8"/>
      <c r="E323" s="13" t="s">
        <v>316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13" t="s">
        <v>51</v>
      </c>
      <c r="U323" s="8"/>
      <c r="V323" s="9"/>
      <c r="W323" s="9"/>
      <c r="X323" s="9"/>
      <c r="Y323" s="9"/>
      <c r="Z323" s="14" t="s">
        <v>50</v>
      </c>
      <c r="AA323" s="10">
        <v>568.30499999999995</v>
      </c>
      <c r="AB323" s="10">
        <v>0</v>
      </c>
      <c r="AC323" s="10">
        <v>0</v>
      </c>
      <c r="AD323" s="10">
        <v>568.30499999999995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23">
        <v>568.30499999999995</v>
      </c>
      <c r="AN323" s="22">
        <v>0</v>
      </c>
      <c r="AO323" s="22">
        <v>0</v>
      </c>
      <c r="AP323" s="22">
        <v>568.30499999999995</v>
      </c>
      <c r="AQ323" s="22">
        <v>0</v>
      </c>
      <c r="AR323" s="22">
        <v>0</v>
      </c>
      <c r="AS323" s="22">
        <v>568.30499999999995</v>
      </c>
      <c r="AT323" s="22">
        <v>0</v>
      </c>
      <c r="AU323" s="22">
        <v>0</v>
      </c>
      <c r="AV323" s="22">
        <v>568.30499999999995</v>
      </c>
      <c r="AW323" s="22">
        <v>0</v>
      </c>
      <c r="AX323" s="22">
        <v>0</v>
      </c>
      <c r="AY323" s="22">
        <v>0</v>
      </c>
      <c r="AZ323" s="22">
        <v>0</v>
      </c>
      <c r="BA323" s="22">
        <v>0</v>
      </c>
      <c r="BB323" s="22">
        <v>0</v>
      </c>
      <c r="BC323" s="22">
        <v>0</v>
      </c>
      <c r="BD323" s="22">
        <v>0</v>
      </c>
      <c r="BE323" s="23">
        <v>568.30499999999995</v>
      </c>
      <c r="BF323" s="22">
        <v>0</v>
      </c>
      <c r="BG323" s="22">
        <v>0</v>
      </c>
      <c r="BH323" s="22">
        <v>568.30499999999995</v>
      </c>
      <c r="BI323" s="22">
        <v>0</v>
      </c>
      <c r="BJ323" s="22">
        <v>0</v>
      </c>
      <c r="BK323" s="22">
        <v>571.30700000000002</v>
      </c>
      <c r="BL323" s="22">
        <v>0</v>
      </c>
      <c r="BM323" s="22">
        <v>0</v>
      </c>
      <c r="BN323" s="22">
        <v>571.30700000000002</v>
      </c>
      <c r="BO323" s="22">
        <v>0</v>
      </c>
      <c r="BP323" s="22">
        <v>0</v>
      </c>
      <c r="BQ323" s="22">
        <v>0</v>
      </c>
      <c r="BR323" s="22">
        <v>0</v>
      </c>
      <c r="BS323" s="22">
        <v>0</v>
      </c>
      <c r="BT323" s="22">
        <v>0</v>
      </c>
      <c r="BU323" s="22">
        <v>0</v>
      </c>
      <c r="BV323" s="22">
        <v>0</v>
      </c>
      <c r="BW323" s="23">
        <v>571.30700000000002</v>
      </c>
      <c r="BX323" s="10">
        <v>0</v>
      </c>
      <c r="BY323" s="10">
        <v>0</v>
      </c>
      <c r="BZ323" s="10">
        <v>571.30700000000002</v>
      </c>
      <c r="CA323" s="10">
        <v>0</v>
      </c>
      <c r="CB323" s="10">
        <v>0</v>
      </c>
      <c r="CC323" s="7"/>
    </row>
    <row r="324" spans="1:81" ht="15.75" x14ac:dyDescent="0.25">
      <c r="A324" s="7"/>
      <c r="B324" s="13"/>
      <c r="C324" s="13" t="s">
        <v>311</v>
      </c>
      <c r="D324" s="8"/>
      <c r="E324" s="13" t="s">
        <v>316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13" t="s">
        <v>81</v>
      </c>
      <c r="U324" s="8"/>
      <c r="V324" s="9"/>
      <c r="W324" s="9"/>
      <c r="X324" s="9"/>
      <c r="Y324" s="9"/>
      <c r="Z324" s="14" t="s">
        <v>80</v>
      </c>
      <c r="AA324" s="10">
        <v>2.7149999999999999</v>
      </c>
      <c r="AB324" s="10">
        <v>0</v>
      </c>
      <c r="AC324" s="10">
        <v>0</v>
      </c>
      <c r="AD324" s="10">
        <v>2.7149999999999999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23">
        <v>2.7149999999999999</v>
      </c>
      <c r="AN324" s="22">
        <v>0</v>
      </c>
      <c r="AO324" s="22">
        <v>0</v>
      </c>
      <c r="AP324" s="22">
        <v>2.7149999999999999</v>
      </c>
      <c r="AQ324" s="22">
        <v>0</v>
      </c>
      <c r="AR324" s="22">
        <v>0</v>
      </c>
      <c r="AS324" s="22">
        <v>2.7149999999999999</v>
      </c>
      <c r="AT324" s="22">
        <v>0</v>
      </c>
      <c r="AU324" s="22">
        <v>0</v>
      </c>
      <c r="AV324" s="22">
        <v>2.7149999999999999</v>
      </c>
      <c r="AW324" s="22">
        <v>0</v>
      </c>
      <c r="AX324" s="22">
        <v>0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 s="22">
        <v>0</v>
      </c>
      <c r="BE324" s="23">
        <v>2.7149999999999999</v>
      </c>
      <c r="BF324" s="22">
        <v>0</v>
      </c>
      <c r="BG324" s="22">
        <v>0</v>
      </c>
      <c r="BH324" s="22">
        <v>2.7149999999999999</v>
      </c>
      <c r="BI324" s="22">
        <v>0</v>
      </c>
      <c r="BJ324" s="22">
        <v>0</v>
      </c>
      <c r="BK324" s="22">
        <v>2.7149999999999999</v>
      </c>
      <c r="BL324" s="22">
        <v>0</v>
      </c>
      <c r="BM324" s="22">
        <v>0</v>
      </c>
      <c r="BN324" s="22">
        <v>2.7149999999999999</v>
      </c>
      <c r="BO324" s="22">
        <v>0</v>
      </c>
      <c r="BP324" s="22">
        <v>0</v>
      </c>
      <c r="BQ324" s="22">
        <v>0</v>
      </c>
      <c r="BR324" s="22">
        <v>0</v>
      </c>
      <c r="BS324" s="22">
        <v>0</v>
      </c>
      <c r="BT324" s="22">
        <v>0</v>
      </c>
      <c r="BU324" s="22">
        <v>0</v>
      </c>
      <c r="BV324" s="22">
        <v>0</v>
      </c>
      <c r="BW324" s="23">
        <v>2.7149999999999999</v>
      </c>
      <c r="BX324" s="10">
        <v>0</v>
      </c>
      <c r="BY324" s="10">
        <v>0</v>
      </c>
      <c r="BZ324" s="10">
        <v>2.7149999999999999</v>
      </c>
      <c r="CA324" s="10">
        <v>0</v>
      </c>
      <c r="CB324" s="10">
        <v>0</v>
      </c>
      <c r="CC324" s="7"/>
    </row>
    <row r="325" spans="1:81" ht="31.5" x14ac:dyDescent="0.25">
      <c r="A325" s="7"/>
      <c r="B325" s="13"/>
      <c r="C325" s="13" t="s">
        <v>311</v>
      </c>
      <c r="D325" s="8"/>
      <c r="E325" s="13" t="s">
        <v>318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13"/>
      <c r="U325" s="8"/>
      <c r="V325" s="9"/>
      <c r="W325" s="9"/>
      <c r="X325" s="9"/>
      <c r="Y325" s="9"/>
      <c r="Z325" s="14" t="s">
        <v>317</v>
      </c>
      <c r="AA325" s="10">
        <v>250</v>
      </c>
      <c r="AB325" s="10">
        <v>0</v>
      </c>
      <c r="AC325" s="10">
        <v>0</v>
      </c>
      <c r="AD325" s="10">
        <v>250</v>
      </c>
      <c r="AE325" s="10">
        <v>0</v>
      </c>
      <c r="AF325" s="10">
        <v>0</v>
      </c>
      <c r="AG325" s="10">
        <v>130</v>
      </c>
      <c r="AH325" s="10">
        <v>0</v>
      </c>
      <c r="AI325" s="10">
        <v>0</v>
      </c>
      <c r="AJ325" s="10">
        <v>130</v>
      </c>
      <c r="AK325" s="10">
        <v>0</v>
      </c>
      <c r="AL325" s="10">
        <v>0</v>
      </c>
      <c r="AM325" s="23">
        <v>380</v>
      </c>
      <c r="AN325" s="22">
        <v>0</v>
      </c>
      <c r="AO325" s="22">
        <v>0</v>
      </c>
      <c r="AP325" s="22">
        <v>380</v>
      </c>
      <c r="AQ325" s="22">
        <v>0</v>
      </c>
      <c r="AR325" s="22">
        <v>0</v>
      </c>
      <c r="AS325" s="22">
        <v>250</v>
      </c>
      <c r="AT325" s="22">
        <v>0</v>
      </c>
      <c r="AU325" s="22">
        <v>0</v>
      </c>
      <c r="AV325" s="22">
        <v>250</v>
      </c>
      <c r="AW325" s="22">
        <v>0</v>
      </c>
      <c r="AX325" s="22">
        <v>0</v>
      </c>
      <c r="AY325" s="22">
        <v>0</v>
      </c>
      <c r="AZ325" s="22">
        <v>0</v>
      </c>
      <c r="BA325" s="22">
        <v>0</v>
      </c>
      <c r="BB325" s="22">
        <v>0</v>
      </c>
      <c r="BC325" s="22">
        <v>0</v>
      </c>
      <c r="BD325" s="22">
        <v>0</v>
      </c>
      <c r="BE325" s="23">
        <v>250</v>
      </c>
      <c r="BF325" s="22">
        <v>0</v>
      </c>
      <c r="BG325" s="22">
        <v>0</v>
      </c>
      <c r="BH325" s="22">
        <v>250</v>
      </c>
      <c r="BI325" s="22">
        <v>0</v>
      </c>
      <c r="BJ325" s="22">
        <v>0</v>
      </c>
      <c r="BK325" s="22">
        <v>250</v>
      </c>
      <c r="BL325" s="22">
        <v>0</v>
      </c>
      <c r="BM325" s="22">
        <v>0</v>
      </c>
      <c r="BN325" s="22">
        <v>250</v>
      </c>
      <c r="BO325" s="22">
        <v>0</v>
      </c>
      <c r="BP325" s="22">
        <v>0</v>
      </c>
      <c r="BQ325" s="22">
        <v>0</v>
      </c>
      <c r="BR325" s="22">
        <v>0</v>
      </c>
      <c r="BS325" s="22">
        <v>0</v>
      </c>
      <c r="BT325" s="22">
        <v>0</v>
      </c>
      <c r="BU325" s="22">
        <v>0</v>
      </c>
      <c r="BV325" s="22">
        <v>0</v>
      </c>
      <c r="BW325" s="23">
        <v>250</v>
      </c>
      <c r="BX325" s="10">
        <v>0</v>
      </c>
      <c r="BY325" s="10">
        <v>0</v>
      </c>
      <c r="BZ325" s="10">
        <v>250</v>
      </c>
      <c r="CA325" s="10">
        <v>0</v>
      </c>
      <c r="CB325" s="10">
        <v>0</v>
      </c>
      <c r="CC325" s="7"/>
    </row>
    <row r="326" spans="1:81" ht="47.25" x14ac:dyDescent="0.25">
      <c r="A326" s="7"/>
      <c r="B326" s="13"/>
      <c r="C326" s="13" t="s">
        <v>311</v>
      </c>
      <c r="D326" s="8"/>
      <c r="E326" s="13" t="s">
        <v>318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13" t="s">
        <v>51</v>
      </c>
      <c r="U326" s="8"/>
      <c r="V326" s="9"/>
      <c r="W326" s="9"/>
      <c r="X326" s="9"/>
      <c r="Y326" s="9"/>
      <c r="Z326" s="14" t="s">
        <v>50</v>
      </c>
      <c r="AA326" s="10">
        <v>250</v>
      </c>
      <c r="AB326" s="10">
        <v>0</v>
      </c>
      <c r="AC326" s="10">
        <v>0</v>
      </c>
      <c r="AD326" s="10">
        <v>250</v>
      </c>
      <c r="AE326" s="10">
        <v>0</v>
      </c>
      <c r="AF326" s="10">
        <v>0</v>
      </c>
      <c r="AG326" s="10">
        <v>130</v>
      </c>
      <c r="AH326" s="10">
        <v>0</v>
      </c>
      <c r="AI326" s="10">
        <v>0</v>
      </c>
      <c r="AJ326" s="10">
        <v>130</v>
      </c>
      <c r="AK326" s="10">
        <v>0</v>
      </c>
      <c r="AL326" s="10">
        <v>0</v>
      </c>
      <c r="AM326" s="23">
        <v>380</v>
      </c>
      <c r="AN326" s="22">
        <v>0</v>
      </c>
      <c r="AO326" s="22">
        <v>0</v>
      </c>
      <c r="AP326" s="22">
        <v>380</v>
      </c>
      <c r="AQ326" s="22">
        <v>0</v>
      </c>
      <c r="AR326" s="22">
        <v>0</v>
      </c>
      <c r="AS326" s="22">
        <v>250</v>
      </c>
      <c r="AT326" s="22">
        <v>0</v>
      </c>
      <c r="AU326" s="22">
        <v>0</v>
      </c>
      <c r="AV326" s="22">
        <v>250</v>
      </c>
      <c r="AW326" s="22">
        <v>0</v>
      </c>
      <c r="AX326" s="22">
        <v>0</v>
      </c>
      <c r="AY326" s="22">
        <v>0</v>
      </c>
      <c r="AZ326" s="22">
        <v>0</v>
      </c>
      <c r="BA326" s="22">
        <v>0</v>
      </c>
      <c r="BB326" s="22">
        <v>0</v>
      </c>
      <c r="BC326" s="22">
        <v>0</v>
      </c>
      <c r="BD326" s="22">
        <v>0</v>
      </c>
      <c r="BE326" s="23">
        <v>250</v>
      </c>
      <c r="BF326" s="22">
        <v>0</v>
      </c>
      <c r="BG326" s="22">
        <v>0</v>
      </c>
      <c r="BH326" s="22">
        <v>250</v>
      </c>
      <c r="BI326" s="22">
        <v>0</v>
      </c>
      <c r="BJ326" s="22">
        <v>0</v>
      </c>
      <c r="BK326" s="22">
        <v>250</v>
      </c>
      <c r="BL326" s="22">
        <v>0</v>
      </c>
      <c r="BM326" s="22">
        <v>0</v>
      </c>
      <c r="BN326" s="22">
        <v>250</v>
      </c>
      <c r="BO326" s="22">
        <v>0</v>
      </c>
      <c r="BP326" s="22">
        <v>0</v>
      </c>
      <c r="BQ326" s="22">
        <v>0</v>
      </c>
      <c r="BR326" s="22">
        <v>0</v>
      </c>
      <c r="BS326" s="22">
        <v>0</v>
      </c>
      <c r="BT326" s="22">
        <v>0</v>
      </c>
      <c r="BU326" s="22">
        <v>0</v>
      </c>
      <c r="BV326" s="22">
        <v>0</v>
      </c>
      <c r="BW326" s="23">
        <v>250</v>
      </c>
      <c r="BX326" s="10">
        <v>0</v>
      </c>
      <c r="BY326" s="10">
        <v>0</v>
      </c>
      <c r="BZ326" s="10">
        <v>250</v>
      </c>
      <c r="CA326" s="10">
        <v>0</v>
      </c>
      <c r="CB326" s="10">
        <v>0</v>
      </c>
      <c r="CC326" s="7"/>
    </row>
    <row r="327" spans="1:81" ht="31.5" x14ac:dyDescent="0.25">
      <c r="A327" s="7"/>
      <c r="B327" s="13"/>
      <c r="C327" s="13" t="s">
        <v>311</v>
      </c>
      <c r="D327" s="8"/>
      <c r="E327" s="13" t="s">
        <v>47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13"/>
      <c r="U327" s="8"/>
      <c r="V327" s="9"/>
      <c r="W327" s="9"/>
      <c r="X327" s="9"/>
      <c r="Y327" s="9"/>
      <c r="Z327" s="14" t="s">
        <v>46</v>
      </c>
      <c r="AA327" s="10">
        <v>1776.9349999999999</v>
      </c>
      <c r="AB327" s="10">
        <v>0</v>
      </c>
      <c r="AC327" s="10">
        <v>0</v>
      </c>
      <c r="AD327" s="10">
        <v>1776.9349999999999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23">
        <v>1776.9349999999999</v>
      </c>
      <c r="AN327" s="22">
        <v>0</v>
      </c>
      <c r="AO327" s="22">
        <v>0</v>
      </c>
      <c r="AP327" s="22">
        <v>1776.9349999999999</v>
      </c>
      <c r="AQ327" s="22">
        <v>0</v>
      </c>
      <c r="AR327" s="22">
        <v>0</v>
      </c>
      <c r="AS327" s="22">
        <v>1777.327</v>
      </c>
      <c r="AT327" s="22">
        <v>0</v>
      </c>
      <c r="AU327" s="22">
        <v>0</v>
      </c>
      <c r="AV327" s="22">
        <v>1777.327</v>
      </c>
      <c r="AW327" s="22">
        <v>0</v>
      </c>
      <c r="AX327" s="22">
        <v>0</v>
      </c>
      <c r="AY327" s="22">
        <v>0</v>
      </c>
      <c r="AZ327" s="22">
        <v>0</v>
      </c>
      <c r="BA327" s="22">
        <v>0</v>
      </c>
      <c r="BB327" s="22">
        <v>0</v>
      </c>
      <c r="BC327" s="22">
        <v>0</v>
      </c>
      <c r="BD327" s="22">
        <v>0</v>
      </c>
      <c r="BE327" s="23">
        <v>1777.327</v>
      </c>
      <c r="BF327" s="22">
        <v>0</v>
      </c>
      <c r="BG327" s="22">
        <v>0</v>
      </c>
      <c r="BH327" s="22">
        <v>1777.327</v>
      </c>
      <c r="BI327" s="22">
        <v>0</v>
      </c>
      <c r="BJ327" s="22">
        <v>0</v>
      </c>
      <c r="BK327" s="22">
        <v>1777.327</v>
      </c>
      <c r="BL327" s="22">
        <v>0</v>
      </c>
      <c r="BM327" s="22">
        <v>0</v>
      </c>
      <c r="BN327" s="22">
        <v>1777.327</v>
      </c>
      <c r="BO327" s="22">
        <v>0</v>
      </c>
      <c r="BP327" s="22">
        <v>0</v>
      </c>
      <c r="BQ327" s="22">
        <v>0</v>
      </c>
      <c r="BR327" s="22">
        <v>0</v>
      </c>
      <c r="BS327" s="22">
        <v>0</v>
      </c>
      <c r="BT327" s="22">
        <v>0</v>
      </c>
      <c r="BU327" s="22">
        <v>0</v>
      </c>
      <c r="BV327" s="22">
        <v>0</v>
      </c>
      <c r="BW327" s="23">
        <v>1777.327</v>
      </c>
      <c r="BX327" s="10">
        <v>0</v>
      </c>
      <c r="BY327" s="10">
        <v>0</v>
      </c>
      <c r="BZ327" s="10">
        <v>1777.327</v>
      </c>
      <c r="CA327" s="10">
        <v>0</v>
      </c>
      <c r="CB327" s="10">
        <v>0</v>
      </c>
      <c r="CC327" s="7"/>
    </row>
    <row r="328" spans="1:81" ht="94.5" x14ac:dyDescent="0.25">
      <c r="A328" s="7"/>
      <c r="B328" s="13"/>
      <c r="C328" s="13" t="s">
        <v>311</v>
      </c>
      <c r="D328" s="8"/>
      <c r="E328" s="13" t="s">
        <v>47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13" t="s">
        <v>49</v>
      </c>
      <c r="U328" s="8"/>
      <c r="V328" s="9"/>
      <c r="W328" s="9"/>
      <c r="X328" s="9"/>
      <c r="Y328" s="9"/>
      <c r="Z328" s="14" t="s">
        <v>48</v>
      </c>
      <c r="AA328" s="10">
        <v>1720.472</v>
      </c>
      <c r="AB328" s="10">
        <v>0</v>
      </c>
      <c r="AC328" s="10">
        <v>0</v>
      </c>
      <c r="AD328" s="10">
        <v>1720.472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23">
        <v>1720.472</v>
      </c>
      <c r="AN328" s="22">
        <v>0</v>
      </c>
      <c r="AO328" s="22">
        <v>0</v>
      </c>
      <c r="AP328" s="22">
        <v>1720.472</v>
      </c>
      <c r="AQ328" s="22">
        <v>0</v>
      </c>
      <c r="AR328" s="22">
        <v>0</v>
      </c>
      <c r="AS328" s="22">
        <v>1720.864</v>
      </c>
      <c r="AT328" s="22">
        <v>0</v>
      </c>
      <c r="AU328" s="22">
        <v>0</v>
      </c>
      <c r="AV328" s="22">
        <v>1720.864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22">
        <v>0</v>
      </c>
      <c r="BE328" s="23">
        <v>1720.864</v>
      </c>
      <c r="BF328" s="22">
        <v>0</v>
      </c>
      <c r="BG328" s="22">
        <v>0</v>
      </c>
      <c r="BH328" s="22">
        <v>1720.864</v>
      </c>
      <c r="BI328" s="22">
        <v>0</v>
      </c>
      <c r="BJ328" s="22">
        <v>0</v>
      </c>
      <c r="BK328" s="22">
        <v>1720.864</v>
      </c>
      <c r="BL328" s="22">
        <v>0</v>
      </c>
      <c r="BM328" s="22">
        <v>0</v>
      </c>
      <c r="BN328" s="22">
        <v>1720.864</v>
      </c>
      <c r="BO328" s="22">
        <v>0</v>
      </c>
      <c r="BP328" s="22">
        <v>0</v>
      </c>
      <c r="BQ328" s="22">
        <v>0</v>
      </c>
      <c r="BR328" s="22">
        <v>0</v>
      </c>
      <c r="BS328" s="22">
        <v>0</v>
      </c>
      <c r="BT328" s="22">
        <v>0</v>
      </c>
      <c r="BU328" s="22">
        <v>0</v>
      </c>
      <c r="BV328" s="22">
        <v>0</v>
      </c>
      <c r="BW328" s="23">
        <v>1720.864</v>
      </c>
      <c r="BX328" s="10">
        <v>0</v>
      </c>
      <c r="BY328" s="10">
        <v>0</v>
      </c>
      <c r="BZ328" s="10">
        <v>1720.864</v>
      </c>
      <c r="CA328" s="10">
        <v>0</v>
      </c>
      <c r="CB328" s="10">
        <v>0</v>
      </c>
      <c r="CC328" s="7"/>
    </row>
    <row r="329" spans="1:81" ht="47.25" x14ac:dyDescent="0.25">
      <c r="A329" s="7"/>
      <c r="B329" s="13"/>
      <c r="C329" s="13" t="s">
        <v>311</v>
      </c>
      <c r="D329" s="8"/>
      <c r="E329" s="13" t="s">
        <v>47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13" t="s">
        <v>51</v>
      </c>
      <c r="U329" s="8"/>
      <c r="V329" s="9"/>
      <c r="W329" s="9"/>
      <c r="X329" s="9"/>
      <c r="Y329" s="9"/>
      <c r="Z329" s="14" t="s">
        <v>50</v>
      </c>
      <c r="AA329" s="10">
        <v>56.463000000000001</v>
      </c>
      <c r="AB329" s="10">
        <v>0</v>
      </c>
      <c r="AC329" s="10">
        <v>0</v>
      </c>
      <c r="AD329" s="10">
        <v>56.463000000000001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23">
        <v>56.463000000000001</v>
      </c>
      <c r="AN329" s="22">
        <v>0</v>
      </c>
      <c r="AO329" s="22">
        <v>0</v>
      </c>
      <c r="AP329" s="22">
        <v>56.463000000000001</v>
      </c>
      <c r="AQ329" s="22">
        <v>0</v>
      </c>
      <c r="AR329" s="22">
        <v>0</v>
      </c>
      <c r="AS329" s="22">
        <v>56.463000000000001</v>
      </c>
      <c r="AT329" s="22">
        <v>0</v>
      </c>
      <c r="AU329" s="22">
        <v>0</v>
      </c>
      <c r="AV329" s="22">
        <v>56.463000000000001</v>
      </c>
      <c r="AW329" s="22">
        <v>0</v>
      </c>
      <c r="AX329" s="22">
        <v>0</v>
      </c>
      <c r="AY329" s="22">
        <v>0</v>
      </c>
      <c r="AZ329" s="22">
        <v>0</v>
      </c>
      <c r="BA329" s="22">
        <v>0</v>
      </c>
      <c r="BB329" s="22">
        <v>0</v>
      </c>
      <c r="BC329" s="22">
        <v>0</v>
      </c>
      <c r="BD329" s="22">
        <v>0</v>
      </c>
      <c r="BE329" s="23">
        <v>56.463000000000001</v>
      </c>
      <c r="BF329" s="22">
        <v>0</v>
      </c>
      <c r="BG329" s="22">
        <v>0</v>
      </c>
      <c r="BH329" s="22">
        <v>56.463000000000001</v>
      </c>
      <c r="BI329" s="22">
        <v>0</v>
      </c>
      <c r="BJ329" s="22">
        <v>0</v>
      </c>
      <c r="BK329" s="22">
        <v>56.463000000000001</v>
      </c>
      <c r="BL329" s="22">
        <v>0</v>
      </c>
      <c r="BM329" s="22">
        <v>0</v>
      </c>
      <c r="BN329" s="22">
        <v>56.463000000000001</v>
      </c>
      <c r="BO329" s="22">
        <v>0</v>
      </c>
      <c r="BP329" s="22">
        <v>0</v>
      </c>
      <c r="BQ329" s="22">
        <v>0</v>
      </c>
      <c r="BR329" s="22">
        <v>0</v>
      </c>
      <c r="BS329" s="22">
        <v>0</v>
      </c>
      <c r="BT329" s="22">
        <v>0</v>
      </c>
      <c r="BU329" s="22">
        <v>0</v>
      </c>
      <c r="BV329" s="22">
        <v>0</v>
      </c>
      <c r="BW329" s="23">
        <v>56.463000000000001</v>
      </c>
      <c r="BX329" s="10">
        <v>0</v>
      </c>
      <c r="BY329" s="10">
        <v>0</v>
      </c>
      <c r="BZ329" s="10">
        <v>56.463000000000001</v>
      </c>
      <c r="CA329" s="10">
        <v>0</v>
      </c>
      <c r="CB329" s="10">
        <v>0</v>
      </c>
      <c r="CC329" s="7"/>
    </row>
    <row r="330" spans="1:81" ht="141.75" x14ac:dyDescent="0.25">
      <c r="A330" s="7"/>
      <c r="B330" s="13"/>
      <c r="C330" s="13" t="s">
        <v>151</v>
      </c>
      <c r="D330" s="8"/>
      <c r="E330" s="13" t="s">
        <v>256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13"/>
      <c r="U330" s="8"/>
      <c r="V330" s="9"/>
      <c r="W330" s="9"/>
      <c r="X330" s="9"/>
      <c r="Y330" s="9"/>
      <c r="Z330" s="15" t="s">
        <v>255</v>
      </c>
      <c r="AA330" s="10">
        <v>402</v>
      </c>
      <c r="AB330" s="10">
        <v>0</v>
      </c>
      <c r="AC330" s="10">
        <v>402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23">
        <v>402</v>
      </c>
      <c r="AN330" s="22">
        <v>0</v>
      </c>
      <c r="AO330" s="22">
        <v>402</v>
      </c>
      <c r="AP330" s="22">
        <v>0</v>
      </c>
      <c r="AQ330" s="22">
        <v>0</v>
      </c>
      <c r="AR330" s="22">
        <v>0</v>
      </c>
      <c r="AS330" s="22">
        <v>402</v>
      </c>
      <c r="AT330" s="22">
        <v>0</v>
      </c>
      <c r="AU330" s="22">
        <v>402</v>
      </c>
      <c r="AV330" s="22">
        <v>0</v>
      </c>
      <c r="AW330" s="22">
        <v>0</v>
      </c>
      <c r="AX330" s="22">
        <v>0</v>
      </c>
      <c r="AY330" s="22">
        <v>0</v>
      </c>
      <c r="AZ330" s="22">
        <v>0</v>
      </c>
      <c r="BA330" s="22">
        <v>0</v>
      </c>
      <c r="BB330" s="22">
        <v>0</v>
      </c>
      <c r="BC330" s="22">
        <v>0</v>
      </c>
      <c r="BD330" s="22">
        <v>0</v>
      </c>
      <c r="BE330" s="23">
        <v>402</v>
      </c>
      <c r="BF330" s="22">
        <v>0</v>
      </c>
      <c r="BG330" s="22">
        <v>402</v>
      </c>
      <c r="BH330" s="22">
        <v>0</v>
      </c>
      <c r="BI330" s="22">
        <v>0</v>
      </c>
      <c r="BJ330" s="22">
        <v>0</v>
      </c>
      <c r="BK330" s="22">
        <v>402</v>
      </c>
      <c r="BL330" s="22">
        <v>0</v>
      </c>
      <c r="BM330" s="22">
        <v>402</v>
      </c>
      <c r="BN330" s="22">
        <v>0</v>
      </c>
      <c r="BO330" s="22">
        <v>0</v>
      </c>
      <c r="BP330" s="22">
        <v>0</v>
      </c>
      <c r="BQ330" s="22">
        <v>0</v>
      </c>
      <c r="BR330" s="22">
        <v>0</v>
      </c>
      <c r="BS330" s="22">
        <v>0</v>
      </c>
      <c r="BT330" s="22">
        <v>0</v>
      </c>
      <c r="BU330" s="22">
        <v>0</v>
      </c>
      <c r="BV330" s="22">
        <v>0</v>
      </c>
      <c r="BW330" s="23">
        <v>402</v>
      </c>
      <c r="BX330" s="10">
        <v>0</v>
      </c>
      <c r="BY330" s="10">
        <v>402</v>
      </c>
      <c r="BZ330" s="10">
        <v>0</v>
      </c>
      <c r="CA330" s="10">
        <v>0</v>
      </c>
      <c r="CB330" s="10">
        <v>0</v>
      </c>
      <c r="CC330" s="7"/>
    </row>
    <row r="331" spans="1:81" ht="47.25" x14ac:dyDescent="0.25">
      <c r="A331" s="7"/>
      <c r="B331" s="13"/>
      <c r="C331" s="13" t="s">
        <v>151</v>
      </c>
      <c r="D331" s="8"/>
      <c r="E331" s="13" t="s">
        <v>256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13" t="s">
        <v>165</v>
      </c>
      <c r="U331" s="8"/>
      <c r="V331" s="9"/>
      <c r="W331" s="9"/>
      <c r="X331" s="9"/>
      <c r="Y331" s="9"/>
      <c r="Z331" s="14" t="s">
        <v>164</v>
      </c>
      <c r="AA331" s="10">
        <v>402</v>
      </c>
      <c r="AB331" s="10">
        <v>0</v>
      </c>
      <c r="AC331" s="10">
        <v>402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23">
        <v>402</v>
      </c>
      <c r="AN331" s="22">
        <v>0</v>
      </c>
      <c r="AO331" s="22">
        <v>402</v>
      </c>
      <c r="AP331" s="22">
        <v>0</v>
      </c>
      <c r="AQ331" s="22">
        <v>0</v>
      </c>
      <c r="AR331" s="22">
        <v>0</v>
      </c>
      <c r="AS331" s="22">
        <v>402</v>
      </c>
      <c r="AT331" s="22">
        <v>0</v>
      </c>
      <c r="AU331" s="22">
        <v>402</v>
      </c>
      <c r="AV331" s="22">
        <v>0</v>
      </c>
      <c r="AW331" s="22">
        <v>0</v>
      </c>
      <c r="AX331" s="22">
        <v>0</v>
      </c>
      <c r="AY331" s="22">
        <v>0</v>
      </c>
      <c r="AZ331" s="22">
        <v>0</v>
      </c>
      <c r="BA331" s="22">
        <v>0</v>
      </c>
      <c r="BB331" s="22">
        <v>0</v>
      </c>
      <c r="BC331" s="22">
        <v>0</v>
      </c>
      <c r="BD331" s="22">
        <v>0</v>
      </c>
      <c r="BE331" s="23">
        <v>402</v>
      </c>
      <c r="BF331" s="22">
        <v>0</v>
      </c>
      <c r="BG331" s="22">
        <v>402</v>
      </c>
      <c r="BH331" s="22">
        <v>0</v>
      </c>
      <c r="BI331" s="22">
        <v>0</v>
      </c>
      <c r="BJ331" s="22">
        <v>0</v>
      </c>
      <c r="BK331" s="22">
        <v>402</v>
      </c>
      <c r="BL331" s="22">
        <v>0</v>
      </c>
      <c r="BM331" s="22">
        <v>402</v>
      </c>
      <c r="BN331" s="22">
        <v>0</v>
      </c>
      <c r="BO331" s="22">
        <v>0</v>
      </c>
      <c r="BP331" s="22">
        <v>0</v>
      </c>
      <c r="BQ331" s="22">
        <v>0</v>
      </c>
      <c r="BR331" s="22">
        <v>0</v>
      </c>
      <c r="BS331" s="22">
        <v>0</v>
      </c>
      <c r="BT331" s="22">
        <v>0</v>
      </c>
      <c r="BU331" s="22">
        <v>0</v>
      </c>
      <c r="BV331" s="22">
        <v>0</v>
      </c>
      <c r="BW331" s="23">
        <v>402</v>
      </c>
      <c r="BX331" s="10">
        <v>0</v>
      </c>
      <c r="BY331" s="10">
        <v>402</v>
      </c>
      <c r="BZ331" s="10">
        <v>0</v>
      </c>
      <c r="CA331" s="10">
        <v>0</v>
      </c>
      <c r="CB331" s="10">
        <v>0</v>
      </c>
      <c r="CC331" s="7"/>
    </row>
    <row r="332" spans="1:81" ht="31.5" x14ac:dyDescent="0.25">
      <c r="A332" s="7"/>
      <c r="B332" s="13"/>
      <c r="C332" s="13" t="s">
        <v>159</v>
      </c>
      <c r="D332" s="8"/>
      <c r="E332" s="13" t="s">
        <v>320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13"/>
      <c r="U332" s="8"/>
      <c r="V332" s="9"/>
      <c r="W332" s="9"/>
      <c r="X332" s="9"/>
      <c r="Y332" s="9"/>
      <c r="Z332" s="14" t="s">
        <v>319</v>
      </c>
      <c r="AA332" s="10">
        <v>10131.438</v>
      </c>
      <c r="AB332" s="10">
        <v>0</v>
      </c>
      <c r="AC332" s="10">
        <v>0</v>
      </c>
      <c r="AD332" s="10">
        <v>10131.438</v>
      </c>
      <c r="AE332" s="10">
        <v>0</v>
      </c>
      <c r="AF332" s="10">
        <v>0</v>
      </c>
      <c r="AG332" s="10">
        <v>1354.56843</v>
      </c>
      <c r="AH332" s="10">
        <v>0</v>
      </c>
      <c r="AI332" s="10">
        <v>0</v>
      </c>
      <c r="AJ332" s="10">
        <v>1354.56843</v>
      </c>
      <c r="AK332" s="10">
        <v>0</v>
      </c>
      <c r="AL332" s="10">
        <v>0</v>
      </c>
      <c r="AM332" s="23">
        <v>11486.006429999999</v>
      </c>
      <c r="AN332" s="22">
        <v>0</v>
      </c>
      <c r="AO332" s="22">
        <v>0</v>
      </c>
      <c r="AP332" s="22">
        <v>11486.006429999999</v>
      </c>
      <c r="AQ332" s="22">
        <v>0</v>
      </c>
      <c r="AR332" s="22">
        <v>0</v>
      </c>
      <c r="AS332" s="22">
        <v>3928.1379999999999</v>
      </c>
      <c r="AT332" s="22">
        <v>0</v>
      </c>
      <c r="AU332" s="22">
        <v>0</v>
      </c>
      <c r="AV332" s="22">
        <v>3928.1379999999999</v>
      </c>
      <c r="AW332" s="22">
        <v>0</v>
      </c>
      <c r="AX332" s="22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 s="22">
        <v>0</v>
      </c>
      <c r="BE332" s="23">
        <v>3928.1379999999999</v>
      </c>
      <c r="BF332" s="22">
        <v>0</v>
      </c>
      <c r="BG332" s="22">
        <v>0</v>
      </c>
      <c r="BH332" s="22">
        <v>3928.1379999999999</v>
      </c>
      <c r="BI332" s="22">
        <v>0</v>
      </c>
      <c r="BJ332" s="22">
        <v>0</v>
      </c>
      <c r="BK332" s="22">
        <v>10414.66</v>
      </c>
      <c r="BL332" s="22">
        <v>0</v>
      </c>
      <c r="BM332" s="22">
        <v>0</v>
      </c>
      <c r="BN332" s="22">
        <v>10414.66</v>
      </c>
      <c r="BO332" s="22">
        <v>0</v>
      </c>
      <c r="BP332" s="22">
        <v>0</v>
      </c>
      <c r="BQ332" s="22">
        <v>0</v>
      </c>
      <c r="BR332" s="22">
        <v>0</v>
      </c>
      <c r="BS332" s="22">
        <v>0</v>
      </c>
      <c r="BT332" s="22">
        <v>0</v>
      </c>
      <c r="BU332" s="22">
        <v>0</v>
      </c>
      <c r="BV332" s="22">
        <v>0</v>
      </c>
      <c r="BW332" s="23">
        <v>10414.66</v>
      </c>
      <c r="BX332" s="10">
        <v>0</v>
      </c>
      <c r="BY332" s="10">
        <v>0</v>
      </c>
      <c r="BZ332" s="10">
        <v>10414.66</v>
      </c>
      <c r="CA332" s="10">
        <v>0</v>
      </c>
      <c r="CB332" s="10">
        <v>0</v>
      </c>
      <c r="CC332" s="7"/>
    </row>
    <row r="333" spans="1:81" ht="47.25" x14ac:dyDescent="0.25">
      <c r="A333" s="7"/>
      <c r="B333" s="13"/>
      <c r="C333" s="13" t="s">
        <v>159</v>
      </c>
      <c r="D333" s="8"/>
      <c r="E333" s="13" t="s">
        <v>320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13" t="s">
        <v>165</v>
      </c>
      <c r="U333" s="8"/>
      <c r="V333" s="9"/>
      <c r="W333" s="9"/>
      <c r="X333" s="9"/>
      <c r="Y333" s="9"/>
      <c r="Z333" s="14" t="s">
        <v>164</v>
      </c>
      <c r="AA333" s="10">
        <v>10131.438</v>
      </c>
      <c r="AB333" s="10">
        <v>0</v>
      </c>
      <c r="AC333" s="10">
        <v>0</v>
      </c>
      <c r="AD333" s="10">
        <v>10131.438</v>
      </c>
      <c r="AE333" s="10">
        <v>0</v>
      </c>
      <c r="AF333" s="10">
        <v>0</v>
      </c>
      <c r="AG333" s="10">
        <v>1354.56843</v>
      </c>
      <c r="AH333" s="10">
        <v>0</v>
      </c>
      <c r="AI333" s="10">
        <v>0</v>
      </c>
      <c r="AJ333" s="10">
        <v>1354.56843</v>
      </c>
      <c r="AK333" s="10">
        <v>0</v>
      </c>
      <c r="AL333" s="10">
        <v>0</v>
      </c>
      <c r="AM333" s="23">
        <v>11486.006429999999</v>
      </c>
      <c r="AN333" s="22">
        <v>0</v>
      </c>
      <c r="AO333" s="22">
        <v>0</v>
      </c>
      <c r="AP333" s="22">
        <v>11486.006429999999</v>
      </c>
      <c r="AQ333" s="22">
        <v>0</v>
      </c>
      <c r="AR333" s="22">
        <v>0</v>
      </c>
      <c r="AS333" s="22">
        <v>3928.1379999999999</v>
      </c>
      <c r="AT333" s="22">
        <v>0</v>
      </c>
      <c r="AU333" s="22">
        <v>0</v>
      </c>
      <c r="AV333" s="22">
        <v>3928.1379999999999</v>
      </c>
      <c r="AW333" s="22">
        <v>0</v>
      </c>
      <c r="AX333" s="22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 s="22">
        <v>0</v>
      </c>
      <c r="BE333" s="23">
        <v>3928.1379999999999</v>
      </c>
      <c r="BF333" s="22">
        <v>0</v>
      </c>
      <c r="BG333" s="22">
        <v>0</v>
      </c>
      <c r="BH333" s="22">
        <v>3928.1379999999999</v>
      </c>
      <c r="BI333" s="22">
        <v>0</v>
      </c>
      <c r="BJ333" s="22">
        <v>0</v>
      </c>
      <c r="BK333" s="22">
        <v>10414.66</v>
      </c>
      <c r="BL333" s="22">
        <v>0</v>
      </c>
      <c r="BM333" s="22">
        <v>0</v>
      </c>
      <c r="BN333" s="22">
        <v>10414.66</v>
      </c>
      <c r="BO333" s="22">
        <v>0</v>
      </c>
      <c r="BP333" s="22">
        <v>0</v>
      </c>
      <c r="BQ333" s="22">
        <v>0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3">
        <v>10414.66</v>
      </c>
      <c r="BX333" s="10">
        <v>0</v>
      </c>
      <c r="BY333" s="10">
        <v>0</v>
      </c>
      <c r="BZ333" s="10">
        <v>10414.66</v>
      </c>
      <c r="CA333" s="10">
        <v>0</v>
      </c>
      <c r="CB333" s="10">
        <v>0</v>
      </c>
      <c r="CC333" s="7"/>
    </row>
    <row r="334" spans="1:81" ht="47.25" x14ac:dyDescent="0.25">
      <c r="A334" s="7"/>
      <c r="B334" s="13"/>
      <c r="C334" s="13" t="s">
        <v>159</v>
      </c>
      <c r="D334" s="8"/>
      <c r="E334" s="13" t="s">
        <v>322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13"/>
      <c r="U334" s="8"/>
      <c r="V334" s="9"/>
      <c r="W334" s="9"/>
      <c r="X334" s="9"/>
      <c r="Y334" s="9"/>
      <c r="Z334" s="14" t="s">
        <v>321</v>
      </c>
      <c r="AA334" s="10">
        <v>200</v>
      </c>
      <c r="AB334" s="10">
        <v>0</v>
      </c>
      <c r="AC334" s="10">
        <v>0</v>
      </c>
      <c r="AD334" s="10">
        <v>200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23">
        <v>200</v>
      </c>
      <c r="AN334" s="22">
        <v>0</v>
      </c>
      <c r="AO334" s="22">
        <v>0</v>
      </c>
      <c r="AP334" s="22">
        <v>200</v>
      </c>
      <c r="AQ334" s="22">
        <v>0</v>
      </c>
      <c r="AR334" s="22">
        <v>0</v>
      </c>
      <c r="AS334" s="22">
        <v>0</v>
      </c>
      <c r="AT334" s="22">
        <v>0</v>
      </c>
      <c r="AU334" s="22">
        <v>0</v>
      </c>
      <c r="AV334" s="22">
        <v>0</v>
      </c>
      <c r="AW334" s="22">
        <v>0</v>
      </c>
      <c r="AX334" s="22">
        <v>0</v>
      </c>
      <c r="AY334" s="22">
        <v>0</v>
      </c>
      <c r="AZ334" s="22">
        <v>0</v>
      </c>
      <c r="BA334" s="22">
        <v>0</v>
      </c>
      <c r="BB334" s="22">
        <v>0</v>
      </c>
      <c r="BC334" s="22">
        <v>0</v>
      </c>
      <c r="BD334" s="22">
        <v>0</v>
      </c>
      <c r="BE334" s="23">
        <v>0</v>
      </c>
      <c r="BF334" s="22">
        <v>0</v>
      </c>
      <c r="BG334" s="22">
        <v>0</v>
      </c>
      <c r="BH334" s="22">
        <v>0</v>
      </c>
      <c r="BI334" s="22">
        <v>0</v>
      </c>
      <c r="BJ334" s="22">
        <v>0</v>
      </c>
      <c r="BK334" s="22">
        <v>200</v>
      </c>
      <c r="BL334" s="22">
        <v>0</v>
      </c>
      <c r="BM334" s="22">
        <v>0</v>
      </c>
      <c r="BN334" s="22">
        <v>200</v>
      </c>
      <c r="BO334" s="22">
        <v>0</v>
      </c>
      <c r="BP334" s="22">
        <v>0</v>
      </c>
      <c r="BQ334" s="22">
        <v>0</v>
      </c>
      <c r="BR334" s="22">
        <v>0</v>
      </c>
      <c r="BS334" s="22">
        <v>0</v>
      </c>
      <c r="BT334" s="22">
        <v>0</v>
      </c>
      <c r="BU334" s="22">
        <v>0</v>
      </c>
      <c r="BV334" s="22">
        <v>0</v>
      </c>
      <c r="BW334" s="23">
        <v>200</v>
      </c>
      <c r="BX334" s="10">
        <v>0</v>
      </c>
      <c r="BY334" s="10">
        <v>0</v>
      </c>
      <c r="BZ334" s="10">
        <v>200</v>
      </c>
      <c r="CA334" s="10">
        <v>0</v>
      </c>
      <c r="CB334" s="10">
        <v>0</v>
      </c>
      <c r="CC334" s="7"/>
    </row>
    <row r="335" spans="1:81" ht="47.25" x14ac:dyDescent="0.25">
      <c r="A335" s="7"/>
      <c r="B335" s="13"/>
      <c r="C335" s="13" t="s">
        <v>159</v>
      </c>
      <c r="D335" s="8"/>
      <c r="E335" s="13" t="s">
        <v>322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13" t="s">
        <v>165</v>
      </c>
      <c r="U335" s="8"/>
      <c r="V335" s="9"/>
      <c r="W335" s="9"/>
      <c r="X335" s="9"/>
      <c r="Y335" s="9"/>
      <c r="Z335" s="14" t="s">
        <v>164</v>
      </c>
      <c r="AA335" s="10">
        <v>200</v>
      </c>
      <c r="AB335" s="10">
        <v>0</v>
      </c>
      <c r="AC335" s="10">
        <v>0</v>
      </c>
      <c r="AD335" s="10">
        <v>200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23">
        <v>200</v>
      </c>
      <c r="AN335" s="22">
        <v>0</v>
      </c>
      <c r="AO335" s="22">
        <v>0</v>
      </c>
      <c r="AP335" s="22">
        <v>200</v>
      </c>
      <c r="AQ335" s="22">
        <v>0</v>
      </c>
      <c r="AR335" s="22">
        <v>0</v>
      </c>
      <c r="AS335" s="22">
        <v>0</v>
      </c>
      <c r="AT335" s="22">
        <v>0</v>
      </c>
      <c r="AU335" s="22">
        <v>0</v>
      </c>
      <c r="AV335" s="22">
        <v>0</v>
      </c>
      <c r="AW335" s="22">
        <v>0</v>
      </c>
      <c r="AX335" s="22">
        <v>0</v>
      </c>
      <c r="AY335" s="22">
        <v>0</v>
      </c>
      <c r="AZ335" s="22">
        <v>0</v>
      </c>
      <c r="BA335" s="22">
        <v>0</v>
      </c>
      <c r="BB335" s="22">
        <v>0</v>
      </c>
      <c r="BC335" s="22">
        <v>0</v>
      </c>
      <c r="BD335" s="22">
        <v>0</v>
      </c>
      <c r="BE335" s="23">
        <v>0</v>
      </c>
      <c r="BF335" s="22">
        <v>0</v>
      </c>
      <c r="BG335" s="22">
        <v>0</v>
      </c>
      <c r="BH335" s="22">
        <v>0</v>
      </c>
      <c r="BI335" s="22">
        <v>0</v>
      </c>
      <c r="BJ335" s="22">
        <v>0</v>
      </c>
      <c r="BK335" s="22">
        <v>200</v>
      </c>
      <c r="BL335" s="22">
        <v>0</v>
      </c>
      <c r="BM335" s="22">
        <v>0</v>
      </c>
      <c r="BN335" s="22">
        <v>200</v>
      </c>
      <c r="BO335" s="22">
        <v>0</v>
      </c>
      <c r="BP335" s="22">
        <v>0</v>
      </c>
      <c r="BQ335" s="22">
        <v>0</v>
      </c>
      <c r="BR335" s="22">
        <v>0</v>
      </c>
      <c r="BS335" s="22">
        <v>0</v>
      </c>
      <c r="BT335" s="22">
        <v>0</v>
      </c>
      <c r="BU335" s="22">
        <v>0</v>
      </c>
      <c r="BV335" s="22">
        <v>0</v>
      </c>
      <c r="BW335" s="23">
        <v>200</v>
      </c>
      <c r="BX335" s="10">
        <v>0</v>
      </c>
      <c r="BY335" s="10">
        <v>0</v>
      </c>
      <c r="BZ335" s="10">
        <v>200</v>
      </c>
      <c r="CA335" s="10">
        <v>0</v>
      </c>
      <c r="CB335" s="10">
        <v>0</v>
      </c>
      <c r="CC335" s="7"/>
    </row>
    <row r="336" spans="1:81" ht="63" x14ac:dyDescent="0.25">
      <c r="A336" s="7"/>
      <c r="B336" s="11" t="s">
        <v>323</v>
      </c>
      <c r="C336" s="11"/>
      <c r="D336" s="8"/>
      <c r="E336" s="11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11"/>
      <c r="U336" s="8"/>
      <c r="V336" s="9"/>
      <c r="W336" s="9"/>
      <c r="X336" s="9"/>
      <c r="Y336" s="9"/>
      <c r="Z336" s="12" t="s">
        <v>324</v>
      </c>
      <c r="AA336" s="10">
        <v>31476.920999999998</v>
      </c>
      <c r="AB336" s="10">
        <v>0</v>
      </c>
      <c r="AC336" s="10">
        <v>4803.5839999999998</v>
      </c>
      <c r="AD336" s="10">
        <v>26673.337</v>
      </c>
      <c r="AE336" s="10">
        <v>0</v>
      </c>
      <c r="AF336" s="10">
        <v>0</v>
      </c>
      <c r="AG336" s="10">
        <v>-786.88288999999997</v>
      </c>
      <c r="AH336" s="10">
        <v>0</v>
      </c>
      <c r="AI336" s="10">
        <v>0</v>
      </c>
      <c r="AJ336" s="10">
        <v>-786.88288999999997</v>
      </c>
      <c r="AK336" s="10">
        <v>0</v>
      </c>
      <c r="AL336" s="10">
        <v>0</v>
      </c>
      <c r="AM336" s="21">
        <v>30690.038110000001</v>
      </c>
      <c r="AN336" s="22">
        <v>0</v>
      </c>
      <c r="AO336" s="22">
        <v>4803.5839999999998</v>
      </c>
      <c r="AP336" s="22">
        <v>25886.454109999999</v>
      </c>
      <c r="AQ336" s="22">
        <v>0</v>
      </c>
      <c r="AR336" s="22">
        <v>0</v>
      </c>
      <c r="AS336" s="22">
        <v>31273.712619999998</v>
      </c>
      <c r="AT336" s="22">
        <v>0</v>
      </c>
      <c r="AU336" s="22">
        <v>4878.3940000000002</v>
      </c>
      <c r="AV336" s="22">
        <v>26395.318619999998</v>
      </c>
      <c r="AW336" s="22">
        <v>0</v>
      </c>
      <c r="AX336" s="22">
        <v>0</v>
      </c>
      <c r="AY336" s="22">
        <v>0</v>
      </c>
      <c r="AZ336" s="22">
        <v>0</v>
      </c>
      <c r="BA336" s="22">
        <v>0</v>
      </c>
      <c r="BB336" s="22">
        <v>0</v>
      </c>
      <c r="BC336" s="22">
        <v>0</v>
      </c>
      <c r="BD336" s="22">
        <v>0</v>
      </c>
      <c r="BE336" s="21">
        <v>31273.712619999998</v>
      </c>
      <c r="BF336" s="22">
        <v>0</v>
      </c>
      <c r="BG336" s="22">
        <v>4878.3940000000002</v>
      </c>
      <c r="BH336" s="22">
        <v>26395.318619999998</v>
      </c>
      <c r="BI336" s="22">
        <v>0</v>
      </c>
      <c r="BJ336" s="22">
        <v>0</v>
      </c>
      <c r="BK336" s="22">
        <v>30679.006600000001</v>
      </c>
      <c r="BL336" s="22">
        <v>0</v>
      </c>
      <c r="BM336" s="22">
        <v>4883.7669999999998</v>
      </c>
      <c r="BN336" s="22">
        <v>25795.239600000001</v>
      </c>
      <c r="BO336" s="22">
        <v>0</v>
      </c>
      <c r="BP336" s="22">
        <v>0</v>
      </c>
      <c r="BQ336" s="22">
        <v>0</v>
      </c>
      <c r="BR336" s="22">
        <v>0</v>
      </c>
      <c r="BS336" s="22">
        <v>0</v>
      </c>
      <c r="BT336" s="22">
        <v>0</v>
      </c>
      <c r="BU336" s="22">
        <v>0</v>
      </c>
      <c r="BV336" s="22">
        <v>0</v>
      </c>
      <c r="BW336" s="21">
        <v>30679.006600000001</v>
      </c>
      <c r="BX336" s="10">
        <v>0</v>
      </c>
      <c r="BY336" s="10">
        <v>4883.7669999999998</v>
      </c>
      <c r="BZ336" s="10">
        <v>25795.239600000001</v>
      </c>
      <c r="CA336" s="10">
        <v>0</v>
      </c>
      <c r="CB336" s="10">
        <v>0</v>
      </c>
      <c r="CC336" s="7"/>
    </row>
    <row r="337" spans="1:81" ht="31.5" x14ac:dyDescent="0.25">
      <c r="A337" s="7"/>
      <c r="B337" s="13"/>
      <c r="C337" s="13" t="s">
        <v>45</v>
      </c>
      <c r="D337" s="8"/>
      <c r="E337" s="13" t="s">
        <v>47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13"/>
      <c r="U337" s="8"/>
      <c r="V337" s="9"/>
      <c r="W337" s="9"/>
      <c r="X337" s="9"/>
      <c r="Y337" s="9"/>
      <c r="Z337" s="14" t="s">
        <v>46</v>
      </c>
      <c r="AA337" s="10">
        <v>9024.67</v>
      </c>
      <c r="AB337" s="10">
        <v>0</v>
      </c>
      <c r="AC337" s="10">
        <v>0</v>
      </c>
      <c r="AD337" s="10">
        <v>9024.67</v>
      </c>
      <c r="AE337" s="10">
        <v>0</v>
      </c>
      <c r="AF337" s="10">
        <v>0</v>
      </c>
      <c r="AG337" s="10">
        <v>4</v>
      </c>
      <c r="AH337" s="10">
        <v>0</v>
      </c>
      <c r="AI337" s="10">
        <v>0</v>
      </c>
      <c r="AJ337" s="10">
        <v>4</v>
      </c>
      <c r="AK337" s="10">
        <v>0</v>
      </c>
      <c r="AL337" s="10">
        <v>0</v>
      </c>
      <c r="AM337" s="23">
        <v>9028.67</v>
      </c>
      <c r="AN337" s="22">
        <v>0</v>
      </c>
      <c r="AO337" s="22">
        <v>0</v>
      </c>
      <c r="AP337" s="22">
        <v>9028.67</v>
      </c>
      <c r="AQ337" s="22">
        <v>0</v>
      </c>
      <c r="AR337" s="22">
        <v>0</v>
      </c>
      <c r="AS337" s="22">
        <v>9026.68</v>
      </c>
      <c r="AT337" s="22">
        <v>0</v>
      </c>
      <c r="AU337" s="22">
        <v>0</v>
      </c>
      <c r="AV337" s="22">
        <v>9026.68</v>
      </c>
      <c r="AW337" s="22">
        <v>0</v>
      </c>
      <c r="AX337" s="22">
        <v>0</v>
      </c>
      <c r="AY337" s="22">
        <v>0</v>
      </c>
      <c r="AZ337" s="22">
        <v>0</v>
      </c>
      <c r="BA337" s="22">
        <v>0</v>
      </c>
      <c r="BB337" s="22">
        <v>0</v>
      </c>
      <c r="BC337" s="22">
        <v>0</v>
      </c>
      <c r="BD337" s="22">
        <v>0</v>
      </c>
      <c r="BE337" s="23">
        <v>9026.68</v>
      </c>
      <c r="BF337" s="22">
        <v>0</v>
      </c>
      <c r="BG337" s="22">
        <v>0</v>
      </c>
      <c r="BH337" s="22">
        <v>9026.68</v>
      </c>
      <c r="BI337" s="22">
        <v>0</v>
      </c>
      <c r="BJ337" s="22">
        <v>0</v>
      </c>
      <c r="BK337" s="22">
        <v>9026.68</v>
      </c>
      <c r="BL337" s="22">
        <v>0</v>
      </c>
      <c r="BM337" s="22">
        <v>0</v>
      </c>
      <c r="BN337" s="22">
        <v>9026.68</v>
      </c>
      <c r="BO337" s="22">
        <v>0</v>
      </c>
      <c r="BP337" s="22">
        <v>0</v>
      </c>
      <c r="BQ337" s="22">
        <v>0</v>
      </c>
      <c r="BR337" s="22">
        <v>0</v>
      </c>
      <c r="BS337" s="22">
        <v>0</v>
      </c>
      <c r="BT337" s="22">
        <v>0</v>
      </c>
      <c r="BU337" s="22">
        <v>0</v>
      </c>
      <c r="BV337" s="22">
        <v>0</v>
      </c>
      <c r="BW337" s="23">
        <v>9026.68</v>
      </c>
      <c r="BX337" s="10">
        <v>0</v>
      </c>
      <c r="BY337" s="10">
        <v>0</v>
      </c>
      <c r="BZ337" s="10">
        <v>9026.68</v>
      </c>
      <c r="CA337" s="10">
        <v>0</v>
      </c>
      <c r="CB337" s="10">
        <v>0</v>
      </c>
      <c r="CC337" s="7"/>
    </row>
    <row r="338" spans="1:81" ht="94.5" x14ac:dyDescent="0.25">
      <c r="A338" s="7"/>
      <c r="B338" s="13"/>
      <c r="C338" s="13" t="s">
        <v>45</v>
      </c>
      <c r="D338" s="8"/>
      <c r="E338" s="13" t="s">
        <v>47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13" t="s">
        <v>49</v>
      </c>
      <c r="U338" s="8"/>
      <c r="V338" s="9"/>
      <c r="W338" s="9"/>
      <c r="X338" s="9"/>
      <c r="Y338" s="9"/>
      <c r="Z338" s="14" t="s">
        <v>48</v>
      </c>
      <c r="AA338" s="10">
        <v>8537.7630000000008</v>
      </c>
      <c r="AB338" s="10">
        <v>0</v>
      </c>
      <c r="AC338" s="10">
        <v>0</v>
      </c>
      <c r="AD338" s="10">
        <v>8537.7630000000008</v>
      </c>
      <c r="AE338" s="10">
        <v>0</v>
      </c>
      <c r="AF338" s="10">
        <v>0</v>
      </c>
      <c r="AG338" s="10">
        <v>14</v>
      </c>
      <c r="AH338" s="10">
        <v>0</v>
      </c>
      <c r="AI338" s="10">
        <v>0</v>
      </c>
      <c r="AJ338" s="10">
        <v>14</v>
      </c>
      <c r="AK338" s="10">
        <v>0</v>
      </c>
      <c r="AL338" s="10">
        <v>0</v>
      </c>
      <c r="AM338" s="23">
        <v>8551.7630000000008</v>
      </c>
      <c r="AN338" s="22">
        <v>0</v>
      </c>
      <c r="AO338" s="22">
        <v>0</v>
      </c>
      <c r="AP338" s="22">
        <v>8551.7630000000008</v>
      </c>
      <c r="AQ338" s="22">
        <v>0</v>
      </c>
      <c r="AR338" s="22">
        <v>0</v>
      </c>
      <c r="AS338" s="22">
        <v>8539.7729999999992</v>
      </c>
      <c r="AT338" s="22">
        <v>0</v>
      </c>
      <c r="AU338" s="22">
        <v>0</v>
      </c>
      <c r="AV338" s="22">
        <v>8539.7729999999992</v>
      </c>
      <c r="AW338" s="22">
        <v>0</v>
      </c>
      <c r="AX338" s="22">
        <v>0</v>
      </c>
      <c r="AY338" s="22">
        <v>0</v>
      </c>
      <c r="AZ338" s="22">
        <v>0</v>
      </c>
      <c r="BA338" s="22">
        <v>0</v>
      </c>
      <c r="BB338" s="22">
        <v>0</v>
      </c>
      <c r="BC338" s="22">
        <v>0</v>
      </c>
      <c r="BD338" s="22">
        <v>0</v>
      </c>
      <c r="BE338" s="23">
        <v>8539.7729999999992</v>
      </c>
      <c r="BF338" s="22">
        <v>0</v>
      </c>
      <c r="BG338" s="22">
        <v>0</v>
      </c>
      <c r="BH338" s="22">
        <v>8539.7729999999992</v>
      </c>
      <c r="BI338" s="22">
        <v>0</v>
      </c>
      <c r="BJ338" s="22">
        <v>0</v>
      </c>
      <c r="BK338" s="22">
        <v>8539.7729999999992</v>
      </c>
      <c r="BL338" s="22">
        <v>0</v>
      </c>
      <c r="BM338" s="22">
        <v>0</v>
      </c>
      <c r="BN338" s="22">
        <v>8539.7729999999992</v>
      </c>
      <c r="BO338" s="22">
        <v>0</v>
      </c>
      <c r="BP338" s="22">
        <v>0</v>
      </c>
      <c r="BQ338" s="22">
        <v>0</v>
      </c>
      <c r="BR338" s="22">
        <v>0</v>
      </c>
      <c r="BS338" s="22">
        <v>0</v>
      </c>
      <c r="BT338" s="22">
        <v>0</v>
      </c>
      <c r="BU338" s="22">
        <v>0</v>
      </c>
      <c r="BV338" s="22">
        <v>0</v>
      </c>
      <c r="BW338" s="23">
        <v>8539.7729999999992</v>
      </c>
      <c r="BX338" s="10">
        <v>0</v>
      </c>
      <c r="BY338" s="10">
        <v>0</v>
      </c>
      <c r="BZ338" s="10">
        <v>8539.7729999999992</v>
      </c>
      <c r="CA338" s="10">
        <v>0</v>
      </c>
      <c r="CB338" s="10">
        <v>0</v>
      </c>
      <c r="CC338" s="7"/>
    </row>
    <row r="339" spans="1:81" ht="47.25" x14ac:dyDescent="0.25">
      <c r="A339" s="7"/>
      <c r="B339" s="13"/>
      <c r="C339" s="13" t="s">
        <v>45</v>
      </c>
      <c r="D339" s="8"/>
      <c r="E339" s="13" t="s">
        <v>47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13" t="s">
        <v>51</v>
      </c>
      <c r="U339" s="8"/>
      <c r="V339" s="9"/>
      <c r="W339" s="9"/>
      <c r="X339" s="9"/>
      <c r="Y339" s="9"/>
      <c r="Z339" s="14" t="s">
        <v>50</v>
      </c>
      <c r="AA339" s="10">
        <v>486.90699999999998</v>
      </c>
      <c r="AB339" s="10">
        <v>0</v>
      </c>
      <c r="AC339" s="10">
        <v>0</v>
      </c>
      <c r="AD339" s="10">
        <v>486.90699999999998</v>
      </c>
      <c r="AE339" s="10">
        <v>0</v>
      </c>
      <c r="AF339" s="10">
        <v>0</v>
      </c>
      <c r="AG339" s="10">
        <v>-10</v>
      </c>
      <c r="AH339" s="10">
        <v>0</v>
      </c>
      <c r="AI339" s="10">
        <v>0</v>
      </c>
      <c r="AJ339" s="10">
        <v>-10</v>
      </c>
      <c r="AK339" s="10">
        <v>0</v>
      </c>
      <c r="AL339" s="10">
        <v>0</v>
      </c>
      <c r="AM339" s="23">
        <v>476.90699999999998</v>
      </c>
      <c r="AN339" s="22">
        <v>0</v>
      </c>
      <c r="AO339" s="22">
        <v>0</v>
      </c>
      <c r="AP339" s="22">
        <v>476.90699999999998</v>
      </c>
      <c r="AQ339" s="22">
        <v>0</v>
      </c>
      <c r="AR339" s="22">
        <v>0</v>
      </c>
      <c r="AS339" s="22">
        <v>486.90699999999998</v>
      </c>
      <c r="AT339" s="22">
        <v>0</v>
      </c>
      <c r="AU339" s="22">
        <v>0</v>
      </c>
      <c r="AV339" s="22">
        <v>486.90699999999998</v>
      </c>
      <c r="AW339" s="22">
        <v>0</v>
      </c>
      <c r="AX339" s="22">
        <v>0</v>
      </c>
      <c r="AY339" s="22">
        <v>0</v>
      </c>
      <c r="AZ339" s="22">
        <v>0</v>
      </c>
      <c r="BA339" s="22">
        <v>0</v>
      </c>
      <c r="BB339" s="22">
        <v>0</v>
      </c>
      <c r="BC339" s="22">
        <v>0</v>
      </c>
      <c r="BD339" s="22">
        <v>0</v>
      </c>
      <c r="BE339" s="23">
        <v>486.90699999999998</v>
      </c>
      <c r="BF339" s="22">
        <v>0</v>
      </c>
      <c r="BG339" s="22">
        <v>0</v>
      </c>
      <c r="BH339" s="22">
        <v>486.90699999999998</v>
      </c>
      <c r="BI339" s="22">
        <v>0</v>
      </c>
      <c r="BJ339" s="22">
        <v>0</v>
      </c>
      <c r="BK339" s="22">
        <v>486.90699999999998</v>
      </c>
      <c r="BL339" s="22">
        <v>0</v>
      </c>
      <c r="BM339" s="22">
        <v>0</v>
      </c>
      <c r="BN339" s="22">
        <v>486.90699999999998</v>
      </c>
      <c r="BO339" s="22">
        <v>0</v>
      </c>
      <c r="BP339" s="22">
        <v>0</v>
      </c>
      <c r="BQ339" s="22">
        <v>0</v>
      </c>
      <c r="BR339" s="22">
        <v>0</v>
      </c>
      <c r="BS339" s="22">
        <v>0</v>
      </c>
      <c r="BT339" s="22">
        <v>0</v>
      </c>
      <c r="BU339" s="22">
        <v>0</v>
      </c>
      <c r="BV339" s="22">
        <v>0</v>
      </c>
      <c r="BW339" s="23">
        <v>486.90699999999998</v>
      </c>
      <c r="BX339" s="10">
        <v>0</v>
      </c>
      <c r="BY339" s="10">
        <v>0</v>
      </c>
      <c r="BZ339" s="10">
        <v>486.90699999999998</v>
      </c>
      <c r="CA339" s="10">
        <v>0</v>
      </c>
      <c r="CB339" s="10">
        <v>0</v>
      </c>
      <c r="CC339" s="7"/>
    </row>
    <row r="340" spans="1:81" ht="15.75" x14ac:dyDescent="0.25">
      <c r="A340" s="7"/>
      <c r="B340" s="13"/>
      <c r="C340" s="13" t="s">
        <v>325</v>
      </c>
      <c r="D340" s="8"/>
      <c r="E340" s="13" t="s">
        <v>327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13"/>
      <c r="U340" s="8"/>
      <c r="V340" s="9"/>
      <c r="W340" s="9"/>
      <c r="X340" s="9"/>
      <c r="Y340" s="9"/>
      <c r="Z340" s="14" t="s">
        <v>326</v>
      </c>
      <c r="AA340" s="10">
        <v>500</v>
      </c>
      <c r="AB340" s="10">
        <v>0</v>
      </c>
      <c r="AC340" s="10">
        <v>0</v>
      </c>
      <c r="AD340" s="10">
        <v>500</v>
      </c>
      <c r="AE340" s="10">
        <v>0</v>
      </c>
      <c r="AF340" s="10">
        <v>0</v>
      </c>
      <c r="AG340" s="10">
        <v>-500</v>
      </c>
      <c r="AH340" s="10">
        <v>0</v>
      </c>
      <c r="AI340" s="10">
        <v>0</v>
      </c>
      <c r="AJ340" s="10">
        <v>-500</v>
      </c>
      <c r="AK340" s="10">
        <v>0</v>
      </c>
      <c r="AL340" s="10">
        <v>0</v>
      </c>
      <c r="AM340" s="23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500</v>
      </c>
      <c r="AT340" s="22">
        <v>0</v>
      </c>
      <c r="AU340" s="22">
        <v>0</v>
      </c>
      <c r="AV340" s="22">
        <v>500</v>
      </c>
      <c r="AW340" s="22">
        <v>0</v>
      </c>
      <c r="AX340" s="22">
        <v>0</v>
      </c>
      <c r="AY340" s="22">
        <v>0</v>
      </c>
      <c r="AZ340" s="22">
        <v>0</v>
      </c>
      <c r="BA340" s="22">
        <v>0</v>
      </c>
      <c r="BB340" s="22">
        <v>0</v>
      </c>
      <c r="BC340" s="22">
        <v>0</v>
      </c>
      <c r="BD340" s="22">
        <v>0</v>
      </c>
      <c r="BE340" s="23">
        <v>500</v>
      </c>
      <c r="BF340" s="22">
        <v>0</v>
      </c>
      <c r="BG340" s="22">
        <v>0</v>
      </c>
      <c r="BH340" s="22">
        <v>500</v>
      </c>
      <c r="BI340" s="22">
        <v>0</v>
      </c>
      <c r="BJ340" s="22">
        <v>0</v>
      </c>
      <c r="BK340" s="22">
        <v>500</v>
      </c>
      <c r="BL340" s="22">
        <v>0</v>
      </c>
      <c r="BM340" s="22">
        <v>0</v>
      </c>
      <c r="BN340" s="22">
        <v>500</v>
      </c>
      <c r="BO340" s="22">
        <v>0</v>
      </c>
      <c r="BP340" s="22">
        <v>0</v>
      </c>
      <c r="BQ340" s="22">
        <v>0</v>
      </c>
      <c r="BR340" s="22">
        <v>0</v>
      </c>
      <c r="BS340" s="22">
        <v>0</v>
      </c>
      <c r="BT340" s="22">
        <v>0</v>
      </c>
      <c r="BU340" s="22">
        <v>0</v>
      </c>
      <c r="BV340" s="22">
        <v>0</v>
      </c>
      <c r="BW340" s="23">
        <v>500</v>
      </c>
      <c r="BX340" s="10">
        <v>0</v>
      </c>
      <c r="BY340" s="10">
        <v>0</v>
      </c>
      <c r="BZ340" s="10">
        <v>500</v>
      </c>
      <c r="CA340" s="10">
        <v>0</v>
      </c>
      <c r="CB340" s="10">
        <v>0</v>
      </c>
      <c r="CC340" s="7"/>
    </row>
    <row r="341" spans="1:81" ht="15.75" x14ac:dyDescent="0.25">
      <c r="A341" s="7"/>
      <c r="B341" s="13"/>
      <c r="C341" s="13" t="s">
        <v>325</v>
      </c>
      <c r="D341" s="8"/>
      <c r="E341" s="13" t="s">
        <v>327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13" t="s">
        <v>81</v>
      </c>
      <c r="U341" s="8"/>
      <c r="V341" s="9"/>
      <c r="W341" s="9"/>
      <c r="X341" s="9"/>
      <c r="Y341" s="9"/>
      <c r="Z341" s="14" t="s">
        <v>80</v>
      </c>
      <c r="AA341" s="10">
        <v>500</v>
      </c>
      <c r="AB341" s="10">
        <v>0</v>
      </c>
      <c r="AC341" s="10">
        <v>0</v>
      </c>
      <c r="AD341" s="10">
        <v>500</v>
      </c>
      <c r="AE341" s="10">
        <v>0</v>
      </c>
      <c r="AF341" s="10">
        <v>0</v>
      </c>
      <c r="AG341" s="10">
        <v>-500</v>
      </c>
      <c r="AH341" s="10">
        <v>0</v>
      </c>
      <c r="AI341" s="10">
        <v>0</v>
      </c>
      <c r="AJ341" s="10">
        <v>-500</v>
      </c>
      <c r="AK341" s="10">
        <v>0</v>
      </c>
      <c r="AL341" s="10">
        <v>0</v>
      </c>
      <c r="AM341" s="23">
        <v>0</v>
      </c>
      <c r="AN341" s="22">
        <v>0</v>
      </c>
      <c r="AO341" s="22">
        <v>0</v>
      </c>
      <c r="AP341" s="22">
        <v>0</v>
      </c>
      <c r="AQ341" s="22">
        <v>0</v>
      </c>
      <c r="AR341" s="22">
        <v>0</v>
      </c>
      <c r="AS341" s="22">
        <v>500</v>
      </c>
      <c r="AT341" s="22">
        <v>0</v>
      </c>
      <c r="AU341" s="22">
        <v>0</v>
      </c>
      <c r="AV341" s="22">
        <v>500</v>
      </c>
      <c r="AW341" s="22">
        <v>0</v>
      </c>
      <c r="AX341" s="22">
        <v>0</v>
      </c>
      <c r="AY341" s="22">
        <v>0</v>
      </c>
      <c r="AZ341" s="22">
        <v>0</v>
      </c>
      <c r="BA341" s="22">
        <v>0</v>
      </c>
      <c r="BB341" s="22">
        <v>0</v>
      </c>
      <c r="BC341" s="22">
        <v>0</v>
      </c>
      <c r="BD341" s="22">
        <v>0</v>
      </c>
      <c r="BE341" s="23">
        <v>500</v>
      </c>
      <c r="BF341" s="22">
        <v>0</v>
      </c>
      <c r="BG341" s="22">
        <v>0</v>
      </c>
      <c r="BH341" s="22">
        <v>500</v>
      </c>
      <c r="BI341" s="22">
        <v>0</v>
      </c>
      <c r="BJ341" s="22">
        <v>0</v>
      </c>
      <c r="BK341" s="22">
        <v>500</v>
      </c>
      <c r="BL341" s="22">
        <v>0</v>
      </c>
      <c r="BM341" s="22">
        <v>0</v>
      </c>
      <c r="BN341" s="22">
        <v>500</v>
      </c>
      <c r="BO341" s="22">
        <v>0</v>
      </c>
      <c r="BP341" s="22">
        <v>0</v>
      </c>
      <c r="BQ341" s="22">
        <v>0</v>
      </c>
      <c r="BR341" s="22">
        <v>0</v>
      </c>
      <c r="BS341" s="22">
        <v>0</v>
      </c>
      <c r="BT341" s="22">
        <v>0</v>
      </c>
      <c r="BU341" s="22">
        <v>0</v>
      </c>
      <c r="BV341" s="22">
        <v>0</v>
      </c>
      <c r="BW341" s="23">
        <v>500</v>
      </c>
      <c r="BX341" s="10">
        <v>0</v>
      </c>
      <c r="BY341" s="10">
        <v>0</v>
      </c>
      <c r="BZ341" s="10">
        <v>500</v>
      </c>
      <c r="CA341" s="10">
        <v>0</v>
      </c>
      <c r="CB341" s="10">
        <v>0</v>
      </c>
      <c r="CC341" s="7"/>
    </row>
    <row r="342" spans="1:81" ht="47.25" x14ac:dyDescent="0.25">
      <c r="A342" s="7"/>
      <c r="B342" s="13"/>
      <c r="C342" s="13" t="s">
        <v>85</v>
      </c>
      <c r="D342" s="8"/>
      <c r="E342" s="13" t="s">
        <v>328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13"/>
      <c r="U342" s="8"/>
      <c r="V342" s="9"/>
      <c r="W342" s="9"/>
      <c r="X342" s="9"/>
      <c r="Y342" s="9"/>
      <c r="Z342" s="14" t="s">
        <v>211</v>
      </c>
      <c r="AA342" s="10">
        <v>4803.5839999999998</v>
      </c>
      <c r="AB342" s="10">
        <v>0</v>
      </c>
      <c r="AC342" s="10">
        <v>4803.5839999999998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23">
        <v>4803.5839999999998</v>
      </c>
      <c r="AN342" s="22">
        <v>0</v>
      </c>
      <c r="AO342" s="22">
        <v>4803.5839999999998</v>
      </c>
      <c r="AP342" s="22">
        <v>0</v>
      </c>
      <c r="AQ342" s="22">
        <v>0</v>
      </c>
      <c r="AR342" s="22">
        <v>0</v>
      </c>
      <c r="AS342" s="22">
        <v>4878.3940000000002</v>
      </c>
      <c r="AT342" s="22">
        <v>0</v>
      </c>
      <c r="AU342" s="22">
        <v>4878.3940000000002</v>
      </c>
      <c r="AV342" s="22">
        <v>0</v>
      </c>
      <c r="AW342" s="22">
        <v>0</v>
      </c>
      <c r="AX342" s="22">
        <v>0</v>
      </c>
      <c r="AY342" s="22">
        <v>0</v>
      </c>
      <c r="AZ342" s="22">
        <v>0</v>
      </c>
      <c r="BA342" s="22">
        <v>0</v>
      </c>
      <c r="BB342" s="22">
        <v>0</v>
      </c>
      <c r="BC342" s="22">
        <v>0</v>
      </c>
      <c r="BD342" s="22">
        <v>0</v>
      </c>
      <c r="BE342" s="23">
        <v>4878.3940000000002</v>
      </c>
      <c r="BF342" s="22">
        <v>0</v>
      </c>
      <c r="BG342" s="22">
        <v>4878.3940000000002</v>
      </c>
      <c r="BH342" s="22">
        <v>0</v>
      </c>
      <c r="BI342" s="22">
        <v>0</v>
      </c>
      <c r="BJ342" s="22">
        <v>0</v>
      </c>
      <c r="BK342" s="22">
        <v>4883.7669999999998</v>
      </c>
      <c r="BL342" s="22">
        <v>0</v>
      </c>
      <c r="BM342" s="22">
        <v>4883.7669999999998</v>
      </c>
      <c r="BN342" s="22">
        <v>0</v>
      </c>
      <c r="BO342" s="22">
        <v>0</v>
      </c>
      <c r="BP342" s="22">
        <v>0</v>
      </c>
      <c r="BQ342" s="22">
        <v>0</v>
      </c>
      <c r="BR342" s="22">
        <v>0</v>
      </c>
      <c r="BS342" s="22">
        <v>0</v>
      </c>
      <c r="BT342" s="22">
        <v>0</v>
      </c>
      <c r="BU342" s="22">
        <v>0</v>
      </c>
      <c r="BV342" s="22">
        <v>0</v>
      </c>
      <c r="BW342" s="23">
        <v>4883.7669999999998</v>
      </c>
      <c r="BX342" s="10">
        <v>0</v>
      </c>
      <c r="BY342" s="10">
        <v>4883.7669999999998</v>
      </c>
      <c r="BZ342" s="10">
        <v>0</v>
      </c>
      <c r="CA342" s="10">
        <v>0</v>
      </c>
      <c r="CB342" s="10">
        <v>0</v>
      </c>
      <c r="CC342" s="7"/>
    </row>
    <row r="343" spans="1:81" ht="94.5" x14ac:dyDescent="0.25">
      <c r="A343" s="7"/>
      <c r="B343" s="13"/>
      <c r="C343" s="13" t="s">
        <v>85</v>
      </c>
      <c r="D343" s="8"/>
      <c r="E343" s="13" t="s">
        <v>328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13" t="s">
        <v>49</v>
      </c>
      <c r="U343" s="8"/>
      <c r="V343" s="9"/>
      <c r="W343" s="9"/>
      <c r="X343" s="9"/>
      <c r="Y343" s="9"/>
      <c r="Z343" s="14" t="s">
        <v>48</v>
      </c>
      <c r="AA343" s="10">
        <v>4803.5839999999998</v>
      </c>
      <c r="AB343" s="10">
        <v>0</v>
      </c>
      <c r="AC343" s="10">
        <v>4803.5839999999998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23">
        <v>4803.5839999999998</v>
      </c>
      <c r="AN343" s="22">
        <v>0</v>
      </c>
      <c r="AO343" s="22">
        <v>4803.5839999999998</v>
      </c>
      <c r="AP343" s="22">
        <v>0</v>
      </c>
      <c r="AQ343" s="22">
        <v>0</v>
      </c>
      <c r="AR343" s="22">
        <v>0</v>
      </c>
      <c r="AS343" s="22">
        <v>4878.3940000000002</v>
      </c>
      <c r="AT343" s="22">
        <v>0</v>
      </c>
      <c r="AU343" s="22">
        <v>4878.3940000000002</v>
      </c>
      <c r="AV343" s="22">
        <v>0</v>
      </c>
      <c r="AW343" s="22">
        <v>0</v>
      </c>
      <c r="AX343" s="22">
        <v>0</v>
      </c>
      <c r="AY343" s="22">
        <v>0</v>
      </c>
      <c r="AZ343" s="22">
        <v>0</v>
      </c>
      <c r="BA343" s="22">
        <v>0</v>
      </c>
      <c r="BB343" s="22">
        <v>0</v>
      </c>
      <c r="BC343" s="22">
        <v>0</v>
      </c>
      <c r="BD343" s="22">
        <v>0</v>
      </c>
      <c r="BE343" s="23">
        <v>4878.3940000000002</v>
      </c>
      <c r="BF343" s="22">
        <v>0</v>
      </c>
      <c r="BG343" s="22">
        <v>4878.3940000000002</v>
      </c>
      <c r="BH343" s="22">
        <v>0</v>
      </c>
      <c r="BI343" s="22">
        <v>0</v>
      </c>
      <c r="BJ343" s="22">
        <v>0</v>
      </c>
      <c r="BK343" s="22">
        <v>4883.7669999999998</v>
      </c>
      <c r="BL343" s="22">
        <v>0</v>
      </c>
      <c r="BM343" s="22">
        <v>4883.7669999999998</v>
      </c>
      <c r="BN343" s="22">
        <v>0</v>
      </c>
      <c r="BO343" s="22">
        <v>0</v>
      </c>
      <c r="BP343" s="22">
        <v>0</v>
      </c>
      <c r="BQ343" s="22">
        <v>0</v>
      </c>
      <c r="BR343" s="22">
        <v>0</v>
      </c>
      <c r="BS343" s="22">
        <v>0</v>
      </c>
      <c r="BT343" s="22">
        <v>0</v>
      </c>
      <c r="BU343" s="22">
        <v>0</v>
      </c>
      <c r="BV343" s="22">
        <v>0</v>
      </c>
      <c r="BW343" s="23">
        <v>4883.7669999999998</v>
      </c>
      <c r="BX343" s="10">
        <v>0</v>
      </c>
      <c r="BY343" s="10">
        <v>4883.7669999999998</v>
      </c>
      <c r="BZ343" s="10">
        <v>0</v>
      </c>
      <c r="CA343" s="10">
        <v>0</v>
      </c>
      <c r="CB343" s="10">
        <v>0</v>
      </c>
      <c r="CC343" s="7"/>
    </row>
    <row r="344" spans="1:81" ht="15.75" x14ac:dyDescent="0.25">
      <c r="A344" s="7"/>
      <c r="B344" s="13"/>
      <c r="C344" s="13" t="s">
        <v>85</v>
      </c>
      <c r="D344" s="8"/>
      <c r="E344" s="13" t="s">
        <v>329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13"/>
      <c r="U344" s="8"/>
      <c r="V344" s="9"/>
      <c r="W344" s="9"/>
      <c r="X344" s="9"/>
      <c r="Y344" s="9"/>
      <c r="Z344" s="14" t="s">
        <v>96</v>
      </c>
      <c r="AA344" s="10">
        <v>17148.667000000001</v>
      </c>
      <c r="AB344" s="10">
        <v>0</v>
      </c>
      <c r="AC344" s="10">
        <v>0</v>
      </c>
      <c r="AD344" s="10">
        <v>17148.667000000001</v>
      </c>
      <c r="AE344" s="10">
        <v>0</v>
      </c>
      <c r="AF344" s="10">
        <v>0</v>
      </c>
      <c r="AG344" s="10">
        <v>-290.88288999999997</v>
      </c>
      <c r="AH344" s="10">
        <v>0</v>
      </c>
      <c r="AI344" s="10">
        <v>0</v>
      </c>
      <c r="AJ344" s="10">
        <v>-290.88288999999997</v>
      </c>
      <c r="AK344" s="10">
        <v>0</v>
      </c>
      <c r="AL344" s="10">
        <v>0</v>
      </c>
      <c r="AM344" s="23">
        <v>16857.784110000001</v>
      </c>
      <c r="AN344" s="22">
        <v>0</v>
      </c>
      <c r="AO344" s="22">
        <v>0</v>
      </c>
      <c r="AP344" s="22">
        <v>16857.784110000001</v>
      </c>
      <c r="AQ344" s="22">
        <v>0</v>
      </c>
      <c r="AR344" s="22">
        <v>0</v>
      </c>
      <c r="AS344" s="22">
        <v>16868.638620000002</v>
      </c>
      <c r="AT344" s="22">
        <v>0</v>
      </c>
      <c r="AU344" s="22">
        <v>0</v>
      </c>
      <c r="AV344" s="22">
        <v>16868.638620000002</v>
      </c>
      <c r="AW344" s="22">
        <v>0</v>
      </c>
      <c r="AX344" s="22">
        <v>0</v>
      </c>
      <c r="AY344" s="22">
        <v>0</v>
      </c>
      <c r="AZ344" s="22">
        <v>0</v>
      </c>
      <c r="BA344" s="22">
        <v>0</v>
      </c>
      <c r="BB344" s="22">
        <v>0</v>
      </c>
      <c r="BC344" s="22">
        <v>0</v>
      </c>
      <c r="BD344" s="22">
        <v>0</v>
      </c>
      <c r="BE344" s="23">
        <v>16868.638620000002</v>
      </c>
      <c r="BF344" s="22">
        <v>0</v>
      </c>
      <c r="BG344" s="22">
        <v>0</v>
      </c>
      <c r="BH344" s="22">
        <v>16868.638620000002</v>
      </c>
      <c r="BI344" s="22">
        <v>0</v>
      </c>
      <c r="BJ344" s="22">
        <v>0</v>
      </c>
      <c r="BK344" s="22">
        <v>16268.559600000001</v>
      </c>
      <c r="BL344" s="22">
        <v>0</v>
      </c>
      <c r="BM344" s="22">
        <v>0</v>
      </c>
      <c r="BN344" s="22">
        <v>16268.559600000001</v>
      </c>
      <c r="BO344" s="22">
        <v>0</v>
      </c>
      <c r="BP344" s="22">
        <v>0</v>
      </c>
      <c r="BQ344" s="22">
        <v>0</v>
      </c>
      <c r="BR344" s="22">
        <v>0</v>
      </c>
      <c r="BS344" s="22">
        <v>0</v>
      </c>
      <c r="BT344" s="22">
        <v>0</v>
      </c>
      <c r="BU344" s="22">
        <v>0</v>
      </c>
      <c r="BV344" s="22">
        <v>0</v>
      </c>
      <c r="BW344" s="23">
        <v>16268.559600000001</v>
      </c>
      <c r="BX344" s="10">
        <v>0</v>
      </c>
      <c r="BY344" s="10">
        <v>0</v>
      </c>
      <c r="BZ344" s="10">
        <v>16268.559600000001</v>
      </c>
      <c r="CA344" s="10">
        <v>0</v>
      </c>
      <c r="CB344" s="10">
        <v>0</v>
      </c>
      <c r="CC344" s="7"/>
    </row>
    <row r="345" spans="1:81" ht="94.5" x14ac:dyDescent="0.25">
      <c r="A345" s="7"/>
      <c r="B345" s="13"/>
      <c r="C345" s="13" t="s">
        <v>85</v>
      </c>
      <c r="D345" s="8"/>
      <c r="E345" s="13" t="s">
        <v>329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13" t="s">
        <v>49</v>
      </c>
      <c r="U345" s="8"/>
      <c r="V345" s="9"/>
      <c r="W345" s="9"/>
      <c r="X345" s="9"/>
      <c r="Y345" s="9"/>
      <c r="Z345" s="14" t="s">
        <v>48</v>
      </c>
      <c r="AA345" s="10">
        <v>15798.707</v>
      </c>
      <c r="AB345" s="10">
        <v>0</v>
      </c>
      <c r="AC345" s="10">
        <v>0</v>
      </c>
      <c r="AD345" s="10">
        <v>15798.707</v>
      </c>
      <c r="AE345" s="10">
        <v>0</v>
      </c>
      <c r="AF345" s="10">
        <v>0</v>
      </c>
      <c r="AG345" s="10">
        <v>-86.882890000000003</v>
      </c>
      <c r="AH345" s="10">
        <v>0</v>
      </c>
      <c r="AI345" s="10">
        <v>0</v>
      </c>
      <c r="AJ345" s="10">
        <v>-86.882890000000003</v>
      </c>
      <c r="AK345" s="10">
        <v>0</v>
      </c>
      <c r="AL345" s="10">
        <v>0</v>
      </c>
      <c r="AM345" s="23">
        <v>15711.82411</v>
      </c>
      <c r="AN345" s="22">
        <v>0</v>
      </c>
      <c r="AO345" s="22">
        <v>0</v>
      </c>
      <c r="AP345" s="22">
        <v>15711.82411</v>
      </c>
      <c r="AQ345" s="22">
        <v>0</v>
      </c>
      <c r="AR345" s="22">
        <v>0</v>
      </c>
      <c r="AS345" s="22">
        <v>15518.678620000001</v>
      </c>
      <c r="AT345" s="22">
        <v>0</v>
      </c>
      <c r="AU345" s="22">
        <v>0</v>
      </c>
      <c r="AV345" s="22">
        <v>15518.678620000001</v>
      </c>
      <c r="AW345" s="22">
        <v>0</v>
      </c>
      <c r="AX345" s="22">
        <v>0</v>
      </c>
      <c r="AY345" s="22">
        <v>0</v>
      </c>
      <c r="AZ345" s="22">
        <v>0</v>
      </c>
      <c r="BA345" s="22">
        <v>0</v>
      </c>
      <c r="BB345" s="22">
        <v>0</v>
      </c>
      <c r="BC345" s="22">
        <v>0</v>
      </c>
      <c r="BD345" s="22">
        <v>0</v>
      </c>
      <c r="BE345" s="23">
        <v>15518.678620000001</v>
      </c>
      <c r="BF345" s="22">
        <v>0</v>
      </c>
      <c r="BG345" s="22">
        <v>0</v>
      </c>
      <c r="BH345" s="22">
        <v>15518.678620000001</v>
      </c>
      <c r="BI345" s="22">
        <v>0</v>
      </c>
      <c r="BJ345" s="22">
        <v>0</v>
      </c>
      <c r="BK345" s="22">
        <v>14918.5996</v>
      </c>
      <c r="BL345" s="22">
        <v>0</v>
      </c>
      <c r="BM345" s="22">
        <v>0</v>
      </c>
      <c r="BN345" s="22">
        <v>14918.5996</v>
      </c>
      <c r="BO345" s="22">
        <v>0</v>
      </c>
      <c r="BP345" s="22">
        <v>0</v>
      </c>
      <c r="BQ345" s="22">
        <v>0</v>
      </c>
      <c r="BR345" s="22">
        <v>0</v>
      </c>
      <c r="BS345" s="22">
        <v>0</v>
      </c>
      <c r="BT345" s="22">
        <v>0</v>
      </c>
      <c r="BU345" s="22">
        <v>0</v>
      </c>
      <c r="BV345" s="22">
        <v>0</v>
      </c>
      <c r="BW345" s="23">
        <v>14918.5996</v>
      </c>
      <c r="BX345" s="10">
        <v>0</v>
      </c>
      <c r="BY345" s="10">
        <v>0</v>
      </c>
      <c r="BZ345" s="10">
        <v>14918.5996</v>
      </c>
      <c r="CA345" s="10">
        <v>0</v>
      </c>
      <c r="CB345" s="10">
        <v>0</v>
      </c>
      <c r="CC345" s="7"/>
    </row>
    <row r="346" spans="1:81" ht="47.25" x14ac:dyDescent="0.25">
      <c r="A346" s="7"/>
      <c r="B346" s="13"/>
      <c r="C346" s="13" t="s">
        <v>85</v>
      </c>
      <c r="D346" s="8"/>
      <c r="E346" s="13" t="s">
        <v>329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13" t="s">
        <v>51</v>
      </c>
      <c r="U346" s="8"/>
      <c r="V346" s="9"/>
      <c r="W346" s="9"/>
      <c r="X346" s="9"/>
      <c r="Y346" s="9"/>
      <c r="Z346" s="14" t="s">
        <v>50</v>
      </c>
      <c r="AA346" s="10">
        <v>1349.96</v>
      </c>
      <c r="AB346" s="10">
        <v>0</v>
      </c>
      <c r="AC346" s="10">
        <v>0</v>
      </c>
      <c r="AD346" s="10">
        <v>1349.96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23">
        <f>1349.96-204</f>
        <v>1145.96</v>
      </c>
      <c r="AN346" s="22">
        <v>0</v>
      </c>
      <c r="AO346" s="22">
        <v>0</v>
      </c>
      <c r="AP346" s="22">
        <v>1349.96</v>
      </c>
      <c r="AQ346" s="22">
        <v>0</v>
      </c>
      <c r="AR346" s="22">
        <v>0</v>
      </c>
      <c r="AS346" s="22">
        <v>1349.96</v>
      </c>
      <c r="AT346" s="22">
        <v>0</v>
      </c>
      <c r="AU346" s="22">
        <v>0</v>
      </c>
      <c r="AV346" s="22">
        <v>1349.96</v>
      </c>
      <c r="AW346" s="22">
        <v>0</v>
      </c>
      <c r="AX346" s="22">
        <v>0</v>
      </c>
      <c r="AY346" s="22">
        <v>0</v>
      </c>
      <c r="AZ346" s="22">
        <v>0</v>
      </c>
      <c r="BA346" s="22">
        <v>0</v>
      </c>
      <c r="BB346" s="22">
        <v>0</v>
      </c>
      <c r="BC346" s="22">
        <v>0</v>
      </c>
      <c r="BD346" s="22">
        <v>0</v>
      </c>
      <c r="BE346" s="23">
        <v>1349.96</v>
      </c>
      <c r="BF346" s="22">
        <v>0</v>
      </c>
      <c r="BG346" s="22">
        <v>0</v>
      </c>
      <c r="BH346" s="22">
        <v>1349.96</v>
      </c>
      <c r="BI346" s="22">
        <v>0</v>
      </c>
      <c r="BJ346" s="22">
        <v>0</v>
      </c>
      <c r="BK346" s="22">
        <v>1349.96</v>
      </c>
      <c r="BL346" s="22">
        <v>0</v>
      </c>
      <c r="BM346" s="22">
        <v>0</v>
      </c>
      <c r="BN346" s="22">
        <v>1349.96</v>
      </c>
      <c r="BO346" s="22">
        <v>0</v>
      </c>
      <c r="BP346" s="22">
        <v>0</v>
      </c>
      <c r="BQ346" s="22">
        <v>0</v>
      </c>
      <c r="BR346" s="22">
        <v>0</v>
      </c>
      <c r="BS346" s="22">
        <v>0</v>
      </c>
      <c r="BT346" s="22">
        <v>0</v>
      </c>
      <c r="BU346" s="22">
        <v>0</v>
      </c>
      <c r="BV346" s="22">
        <v>0</v>
      </c>
      <c r="BW346" s="23">
        <v>1349.96</v>
      </c>
      <c r="BX346" s="10">
        <v>0</v>
      </c>
      <c r="BY346" s="10">
        <v>0</v>
      </c>
      <c r="BZ346" s="10">
        <v>1349.96</v>
      </c>
      <c r="CA346" s="10">
        <v>0</v>
      </c>
      <c r="CB346" s="10">
        <v>0</v>
      </c>
      <c r="CC346" s="7"/>
    </row>
    <row r="347" spans="1:81" ht="63" x14ac:dyDescent="0.25">
      <c r="A347" s="7"/>
      <c r="B347" s="11" t="s">
        <v>330</v>
      </c>
      <c r="C347" s="11"/>
      <c r="D347" s="8"/>
      <c r="E347" s="11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11"/>
      <c r="U347" s="8"/>
      <c r="V347" s="9"/>
      <c r="W347" s="9"/>
      <c r="X347" s="9"/>
      <c r="Y347" s="9"/>
      <c r="Z347" s="12" t="s">
        <v>331</v>
      </c>
      <c r="AA347" s="10">
        <v>23983.762030000002</v>
      </c>
      <c r="AB347" s="10">
        <v>4980.5936600000005</v>
      </c>
      <c r="AC347" s="10">
        <v>3497.7911899999999</v>
      </c>
      <c r="AD347" s="10">
        <v>15505.377179999999</v>
      </c>
      <c r="AE347" s="10">
        <v>0</v>
      </c>
      <c r="AF347" s="10">
        <v>0</v>
      </c>
      <c r="AG347" s="10">
        <v>1804.45866</v>
      </c>
      <c r="AH347" s="10">
        <v>0</v>
      </c>
      <c r="AI347" s="10">
        <v>0</v>
      </c>
      <c r="AJ347" s="10">
        <v>1804.45866</v>
      </c>
      <c r="AK347" s="10">
        <v>0</v>
      </c>
      <c r="AL347" s="10">
        <v>0</v>
      </c>
      <c r="AM347" s="21">
        <v>25788.220689999998</v>
      </c>
      <c r="AN347" s="22">
        <v>4980.5936600000005</v>
      </c>
      <c r="AO347" s="22">
        <v>3497.7911899999999</v>
      </c>
      <c r="AP347" s="22">
        <v>17309.83584</v>
      </c>
      <c r="AQ347" s="22">
        <v>0</v>
      </c>
      <c r="AR347" s="22">
        <v>0</v>
      </c>
      <c r="AS347" s="22">
        <v>16282.956840000001</v>
      </c>
      <c r="AT347" s="22">
        <v>0</v>
      </c>
      <c r="AU347" s="22">
        <v>2272.5567799999999</v>
      </c>
      <c r="AV347" s="22">
        <v>14010.40006</v>
      </c>
      <c r="AW347" s="22">
        <v>0</v>
      </c>
      <c r="AX347" s="22">
        <v>0</v>
      </c>
      <c r="AY347" s="22">
        <v>0</v>
      </c>
      <c r="AZ347" s="22">
        <v>0</v>
      </c>
      <c r="BA347" s="22">
        <v>0</v>
      </c>
      <c r="BB347" s="22">
        <v>0</v>
      </c>
      <c r="BC347" s="22">
        <v>0</v>
      </c>
      <c r="BD347" s="22">
        <v>0</v>
      </c>
      <c r="BE347" s="21">
        <v>16282.956840000001</v>
      </c>
      <c r="BF347" s="22">
        <v>0</v>
      </c>
      <c r="BG347" s="22">
        <v>2272.5567799999999</v>
      </c>
      <c r="BH347" s="22">
        <v>14010.40006</v>
      </c>
      <c r="BI347" s="22">
        <v>0</v>
      </c>
      <c r="BJ347" s="22">
        <v>0</v>
      </c>
      <c r="BK347" s="22">
        <v>15035.487999999999</v>
      </c>
      <c r="BL347" s="22">
        <v>0</v>
      </c>
      <c r="BM347" s="22">
        <v>0</v>
      </c>
      <c r="BN347" s="22">
        <v>15035.487999999999</v>
      </c>
      <c r="BO347" s="22">
        <v>0</v>
      </c>
      <c r="BP347" s="22">
        <v>0</v>
      </c>
      <c r="BQ347" s="22">
        <v>0</v>
      </c>
      <c r="BR347" s="22">
        <v>0</v>
      </c>
      <c r="BS347" s="22">
        <v>0</v>
      </c>
      <c r="BT347" s="22">
        <v>0</v>
      </c>
      <c r="BU347" s="22">
        <v>0</v>
      </c>
      <c r="BV347" s="22">
        <v>0</v>
      </c>
      <c r="BW347" s="21">
        <v>15035.487999999999</v>
      </c>
      <c r="BX347" s="10">
        <v>0</v>
      </c>
      <c r="BY347" s="10">
        <v>0</v>
      </c>
      <c r="BZ347" s="10">
        <v>15035.487999999999</v>
      </c>
      <c r="CA347" s="10">
        <v>0</v>
      </c>
      <c r="CB347" s="10">
        <v>0</v>
      </c>
      <c r="CC347" s="7"/>
    </row>
    <row r="348" spans="1:81" ht="31.5" x14ac:dyDescent="0.25">
      <c r="A348" s="7"/>
      <c r="B348" s="13"/>
      <c r="C348" s="13" t="s">
        <v>179</v>
      </c>
      <c r="D348" s="8"/>
      <c r="E348" s="13" t="s">
        <v>181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13"/>
      <c r="U348" s="8"/>
      <c r="V348" s="9"/>
      <c r="W348" s="9"/>
      <c r="X348" s="9"/>
      <c r="Y348" s="9"/>
      <c r="Z348" s="14" t="s">
        <v>180</v>
      </c>
      <c r="AA348" s="10">
        <v>4967.9399999999996</v>
      </c>
      <c r="AB348" s="10">
        <v>0</v>
      </c>
      <c r="AC348" s="10">
        <v>0</v>
      </c>
      <c r="AD348" s="10">
        <v>4967.9399999999996</v>
      </c>
      <c r="AE348" s="10">
        <v>0</v>
      </c>
      <c r="AF348" s="10">
        <v>0</v>
      </c>
      <c r="AG348" s="10">
        <v>180.73168999999999</v>
      </c>
      <c r="AH348" s="10">
        <v>0</v>
      </c>
      <c r="AI348" s="10">
        <v>0</v>
      </c>
      <c r="AJ348" s="10">
        <v>180.73168999999999</v>
      </c>
      <c r="AK348" s="10">
        <v>0</v>
      </c>
      <c r="AL348" s="10">
        <v>0</v>
      </c>
      <c r="AM348" s="23">
        <v>5148.6716900000001</v>
      </c>
      <c r="AN348" s="22">
        <v>0</v>
      </c>
      <c r="AO348" s="22">
        <v>0</v>
      </c>
      <c r="AP348" s="22">
        <v>5148.6716900000001</v>
      </c>
      <c r="AQ348" s="22">
        <v>0</v>
      </c>
      <c r="AR348" s="22">
        <v>0</v>
      </c>
      <c r="AS348" s="22">
        <v>4967.9399999999996</v>
      </c>
      <c r="AT348" s="22">
        <v>0</v>
      </c>
      <c r="AU348" s="22">
        <v>0</v>
      </c>
      <c r="AV348" s="22">
        <v>4967.9399999999996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 s="22">
        <v>0</v>
      </c>
      <c r="BE348" s="23">
        <v>4967.9399999999996</v>
      </c>
      <c r="BF348" s="22">
        <v>0</v>
      </c>
      <c r="BG348" s="22">
        <v>0</v>
      </c>
      <c r="BH348" s="22">
        <v>4967.9399999999996</v>
      </c>
      <c r="BI348" s="22">
        <v>0</v>
      </c>
      <c r="BJ348" s="22">
        <v>0</v>
      </c>
      <c r="BK348" s="22">
        <v>4967.9399999999996</v>
      </c>
      <c r="BL348" s="22">
        <v>0</v>
      </c>
      <c r="BM348" s="22">
        <v>0</v>
      </c>
      <c r="BN348" s="22">
        <v>4967.9399999999996</v>
      </c>
      <c r="BO348" s="22">
        <v>0</v>
      </c>
      <c r="BP348" s="22">
        <v>0</v>
      </c>
      <c r="BQ348" s="22">
        <v>0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3">
        <v>4967.9399999999996</v>
      </c>
      <c r="BX348" s="10">
        <v>0</v>
      </c>
      <c r="BY348" s="10">
        <v>0</v>
      </c>
      <c r="BZ348" s="10">
        <v>4967.9399999999996</v>
      </c>
      <c r="CA348" s="10">
        <v>0</v>
      </c>
      <c r="CB348" s="10">
        <v>0</v>
      </c>
      <c r="CC348" s="7"/>
    </row>
    <row r="349" spans="1:81" ht="47.25" x14ac:dyDescent="0.25">
      <c r="A349" s="7"/>
      <c r="B349" s="13"/>
      <c r="C349" s="13" t="s">
        <v>179</v>
      </c>
      <c r="D349" s="8"/>
      <c r="E349" s="13" t="s">
        <v>181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13" t="s">
        <v>51</v>
      </c>
      <c r="U349" s="8"/>
      <c r="V349" s="9"/>
      <c r="W349" s="9"/>
      <c r="X349" s="9"/>
      <c r="Y349" s="9"/>
      <c r="Z349" s="14" t="s">
        <v>50</v>
      </c>
      <c r="AA349" s="10">
        <v>4967.9399999999996</v>
      </c>
      <c r="AB349" s="10">
        <v>0</v>
      </c>
      <c r="AC349" s="10">
        <v>0</v>
      </c>
      <c r="AD349" s="10">
        <v>4967.9399999999996</v>
      </c>
      <c r="AE349" s="10">
        <v>0</v>
      </c>
      <c r="AF349" s="10">
        <v>0</v>
      </c>
      <c r="AG349" s="10">
        <v>180.73168999999999</v>
      </c>
      <c r="AH349" s="10">
        <v>0</v>
      </c>
      <c r="AI349" s="10">
        <v>0</v>
      </c>
      <c r="AJ349" s="10">
        <v>180.73168999999999</v>
      </c>
      <c r="AK349" s="10">
        <v>0</v>
      </c>
      <c r="AL349" s="10">
        <v>0</v>
      </c>
      <c r="AM349" s="23">
        <v>5148.6716900000001</v>
      </c>
      <c r="AN349" s="22">
        <v>0</v>
      </c>
      <c r="AO349" s="22">
        <v>0</v>
      </c>
      <c r="AP349" s="22">
        <v>5148.6716900000001</v>
      </c>
      <c r="AQ349" s="22">
        <v>0</v>
      </c>
      <c r="AR349" s="22">
        <v>0</v>
      </c>
      <c r="AS349" s="22">
        <v>4967.9399999999996</v>
      </c>
      <c r="AT349" s="22">
        <v>0</v>
      </c>
      <c r="AU349" s="22">
        <v>0</v>
      </c>
      <c r="AV349" s="22">
        <v>4967.9399999999996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22">
        <v>0</v>
      </c>
      <c r="BE349" s="23">
        <v>4967.9399999999996</v>
      </c>
      <c r="BF349" s="22">
        <v>0</v>
      </c>
      <c r="BG349" s="22">
        <v>0</v>
      </c>
      <c r="BH349" s="22">
        <v>4967.9399999999996</v>
      </c>
      <c r="BI349" s="22">
        <v>0</v>
      </c>
      <c r="BJ349" s="22">
        <v>0</v>
      </c>
      <c r="BK349" s="22">
        <v>4967.9399999999996</v>
      </c>
      <c r="BL349" s="22">
        <v>0</v>
      </c>
      <c r="BM349" s="22">
        <v>0</v>
      </c>
      <c r="BN349" s="22">
        <v>4967.9399999999996</v>
      </c>
      <c r="BO349" s="22">
        <v>0</v>
      </c>
      <c r="BP349" s="22">
        <v>0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3">
        <v>4967.9399999999996</v>
      </c>
      <c r="BX349" s="10">
        <v>0</v>
      </c>
      <c r="BY349" s="10">
        <v>0</v>
      </c>
      <c r="BZ349" s="10">
        <v>4967.9399999999996</v>
      </c>
      <c r="CA349" s="10">
        <v>0</v>
      </c>
      <c r="CB349" s="10">
        <v>0</v>
      </c>
      <c r="CC349" s="7"/>
    </row>
    <row r="350" spans="1:81" ht="63" x14ac:dyDescent="0.25">
      <c r="A350" s="7"/>
      <c r="B350" s="13"/>
      <c r="C350" s="13" t="s">
        <v>125</v>
      </c>
      <c r="D350" s="8"/>
      <c r="E350" s="13" t="s">
        <v>333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13"/>
      <c r="U350" s="8"/>
      <c r="V350" s="9"/>
      <c r="W350" s="9"/>
      <c r="X350" s="9"/>
      <c r="Y350" s="9"/>
      <c r="Z350" s="14" t="s">
        <v>332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500</v>
      </c>
      <c r="AH350" s="10">
        <v>0</v>
      </c>
      <c r="AI350" s="10">
        <v>0</v>
      </c>
      <c r="AJ350" s="10">
        <v>500</v>
      </c>
      <c r="AK350" s="10">
        <v>0</v>
      </c>
      <c r="AL350" s="10">
        <v>0</v>
      </c>
      <c r="AM350" s="23">
        <v>500</v>
      </c>
      <c r="AN350" s="22">
        <v>0</v>
      </c>
      <c r="AO350" s="22">
        <v>0</v>
      </c>
      <c r="AP350" s="22">
        <v>500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22">
        <v>0</v>
      </c>
      <c r="BE350" s="23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3">
        <v>0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7"/>
    </row>
    <row r="351" spans="1:81" ht="15.75" x14ac:dyDescent="0.25">
      <c r="A351" s="7"/>
      <c r="B351" s="13"/>
      <c r="C351" s="13" t="s">
        <v>125</v>
      </c>
      <c r="D351" s="8"/>
      <c r="E351" s="13" t="s">
        <v>333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13" t="s">
        <v>81</v>
      </c>
      <c r="U351" s="8"/>
      <c r="V351" s="9"/>
      <c r="W351" s="9"/>
      <c r="X351" s="9"/>
      <c r="Y351" s="9"/>
      <c r="Z351" s="14" t="s">
        <v>80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500</v>
      </c>
      <c r="AH351" s="10">
        <v>0</v>
      </c>
      <c r="AI351" s="10">
        <v>0</v>
      </c>
      <c r="AJ351" s="10">
        <v>500</v>
      </c>
      <c r="AK351" s="10">
        <v>0</v>
      </c>
      <c r="AL351" s="10">
        <v>0</v>
      </c>
      <c r="AM351" s="23">
        <v>500</v>
      </c>
      <c r="AN351" s="22">
        <v>0</v>
      </c>
      <c r="AO351" s="22">
        <v>0</v>
      </c>
      <c r="AP351" s="22">
        <v>500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3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3">
        <v>0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7"/>
    </row>
    <row r="352" spans="1:81" ht="63" x14ac:dyDescent="0.25">
      <c r="A352" s="7"/>
      <c r="B352" s="13"/>
      <c r="C352" s="13" t="s">
        <v>139</v>
      </c>
      <c r="D352" s="8"/>
      <c r="E352" s="13" t="s">
        <v>335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13"/>
      <c r="U352" s="8"/>
      <c r="V352" s="9"/>
      <c r="W352" s="9"/>
      <c r="X352" s="9"/>
      <c r="Y352" s="9"/>
      <c r="Z352" s="14" t="s">
        <v>334</v>
      </c>
      <c r="AA352" s="10">
        <v>1941.5078699999999</v>
      </c>
      <c r="AB352" s="10">
        <v>0</v>
      </c>
      <c r="AC352" s="10">
        <v>1747.35708</v>
      </c>
      <c r="AD352" s="10">
        <v>194.15079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23">
        <v>1941.5078699999999</v>
      </c>
      <c r="AN352" s="22">
        <v>0</v>
      </c>
      <c r="AO352" s="22">
        <v>1747.35708</v>
      </c>
      <c r="AP352" s="22">
        <v>194.15079</v>
      </c>
      <c r="AQ352" s="22">
        <v>0</v>
      </c>
      <c r="AR352" s="22">
        <v>0</v>
      </c>
      <c r="AS352" s="22">
        <v>2525.0630900000001</v>
      </c>
      <c r="AT352" s="22">
        <v>0</v>
      </c>
      <c r="AU352" s="22">
        <v>2272.5567799999999</v>
      </c>
      <c r="AV352" s="22">
        <v>252.50631000000001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3">
        <v>2525.0630900000001</v>
      </c>
      <c r="BF352" s="22">
        <v>0</v>
      </c>
      <c r="BG352" s="22">
        <v>2272.5567799999999</v>
      </c>
      <c r="BH352" s="22">
        <v>252.50631000000001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0</v>
      </c>
      <c r="BP352" s="22">
        <v>0</v>
      </c>
      <c r="BQ352" s="22">
        <v>0</v>
      </c>
      <c r="BR352" s="22">
        <v>0</v>
      </c>
      <c r="BS352" s="22">
        <v>0</v>
      </c>
      <c r="BT352" s="22">
        <v>0</v>
      </c>
      <c r="BU352" s="22">
        <v>0</v>
      </c>
      <c r="BV352" s="22">
        <v>0</v>
      </c>
      <c r="BW352" s="23">
        <v>0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7"/>
    </row>
    <row r="353" spans="1:81" ht="47.25" x14ac:dyDescent="0.25">
      <c r="A353" s="7"/>
      <c r="B353" s="13"/>
      <c r="C353" s="13" t="s">
        <v>139</v>
      </c>
      <c r="D353" s="8"/>
      <c r="E353" s="13" t="s">
        <v>335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13" t="s">
        <v>51</v>
      </c>
      <c r="U353" s="8"/>
      <c r="V353" s="9"/>
      <c r="W353" s="9"/>
      <c r="X353" s="9"/>
      <c r="Y353" s="9"/>
      <c r="Z353" s="14" t="s">
        <v>50</v>
      </c>
      <c r="AA353" s="10">
        <v>1941.5078699999999</v>
      </c>
      <c r="AB353" s="10">
        <v>0</v>
      </c>
      <c r="AC353" s="10">
        <v>1747.35708</v>
      </c>
      <c r="AD353" s="10">
        <v>194.15079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23">
        <v>1941.5078699999999</v>
      </c>
      <c r="AN353" s="22">
        <v>0</v>
      </c>
      <c r="AO353" s="22">
        <v>1747.35708</v>
      </c>
      <c r="AP353" s="22">
        <v>194.15079</v>
      </c>
      <c r="AQ353" s="22">
        <v>0</v>
      </c>
      <c r="AR353" s="22">
        <v>0</v>
      </c>
      <c r="AS353" s="22">
        <v>2525.0630900000001</v>
      </c>
      <c r="AT353" s="22">
        <v>0</v>
      </c>
      <c r="AU353" s="22">
        <v>2272.5567799999999</v>
      </c>
      <c r="AV353" s="22">
        <v>252.50631000000001</v>
      </c>
      <c r="AW353" s="22">
        <v>0</v>
      </c>
      <c r="AX353" s="22">
        <v>0</v>
      </c>
      <c r="AY353" s="22">
        <v>0</v>
      </c>
      <c r="AZ353" s="22">
        <v>0</v>
      </c>
      <c r="BA353" s="22">
        <v>0</v>
      </c>
      <c r="BB353" s="22">
        <v>0</v>
      </c>
      <c r="BC353" s="22">
        <v>0</v>
      </c>
      <c r="BD353" s="22">
        <v>0</v>
      </c>
      <c r="BE353" s="23">
        <v>2525.0630900000001</v>
      </c>
      <c r="BF353" s="22">
        <v>0</v>
      </c>
      <c r="BG353" s="22">
        <v>2272.5567799999999</v>
      </c>
      <c r="BH353" s="22">
        <v>252.50631000000001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v>0</v>
      </c>
      <c r="BS353" s="22">
        <v>0</v>
      </c>
      <c r="BT353" s="22">
        <v>0</v>
      </c>
      <c r="BU353" s="22">
        <v>0</v>
      </c>
      <c r="BV353" s="22">
        <v>0</v>
      </c>
      <c r="BW353" s="23">
        <v>0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7"/>
    </row>
    <row r="354" spans="1:81" ht="63" x14ac:dyDescent="0.25">
      <c r="A354" s="7"/>
      <c r="B354" s="13"/>
      <c r="C354" s="13" t="s">
        <v>139</v>
      </c>
      <c r="D354" s="8"/>
      <c r="E354" s="13" t="s">
        <v>337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13"/>
      <c r="U354" s="8"/>
      <c r="V354" s="9"/>
      <c r="W354" s="9"/>
      <c r="X354" s="9"/>
      <c r="Y354" s="9"/>
      <c r="Z354" s="14" t="s">
        <v>336</v>
      </c>
      <c r="AA354" s="10">
        <v>5540.0348199999999</v>
      </c>
      <c r="AB354" s="10">
        <v>4736.7297699999999</v>
      </c>
      <c r="AC354" s="10">
        <v>249.30157</v>
      </c>
      <c r="AD354" s="10">
        <v>554.00347999999997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23">
        <v>5540.0348199999999</v>
      </c>
      <c r="AN354" s="22">
        <v>4736.7297699999999</v>
      </c>
      <c r="AO354" s="22">
        <v>249.30157</v>
      </c>
      <c r="AP354" s="22">
        <v>554.00347999999997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0</v>
      </c>
      <c r="BA354" s="22">
        <v>0</v>
      </c>
      <c r="BB354" s="22">
        <v>0</v>
      </c>
      <c r="BC354" s="22">
        <v>0</v>
      </c>
      <c r="BD354" s="22">
        <v>0</v>
      </c>
      <c r="BE354" s="23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v>0</v>
      </c>
      <c r="BS354" s="22">
        <v>0</v>
      </c>
      <c r="BT354" s="22">
        <v>0</v>
      </c>
      <c r="BU354" s="22">
        <v>0</v>
      </c>
      <c r="BV354" s="22">
        <v>0</v>
      </c>
      <c r="BW354" s="23">
        <v>0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7"/>
    </row>
    <row r="355" spans="1:81" ht="47.25" x14ac:dyDescent="0.25">
      <c r="A355" s="7"/>
      <c r="B355" s="13"/>
      <c r="C355" s="13" t="s">
        <v>139</v>
      </c>
      <c r="D355" s="8"/>
      <c r="E355" s="13" t="s">
        <v>337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13" t="s">
        <v>51</v>
      </c>
      <c r="U355" s="8"/>
      <c r="V355" s="9"/>
      <c r="W355" s="9"/>
      <c r="X355" s="9"/>
      <c r="Y355" s="9"/>
      <c r="Z355" s="14" t="s">
        <v>50</v>
      </c>
      <c r="AA355" s="10">
        <v>5540.0348199999999</v>
      </c>
      <c r="AB355" s="10">
        <v>4736.7297699999999</v>
      </c>
      <c r="AC355" s="10">
        <v>249.30157</v>
      </c>
      <c r="AD355" s="10">
        <v>554.00347999999997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23">
        <v>5540.0348199999999</v>
      </c>
      <c r="AN355" s="22">
        <v>4736.7297699999999</v>
      </c>
      <c r="AO355" s="22">
        <v>249.30157</v>
      </c>
      <c r="AP355" s="22">
        <v>554.00347999999997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 s="22">
        <v>0</v>
      </c>
      <c r="BE355" s="23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v>0</v>
      </c>
      <c r="BS355" s="22">
        <v>0</v>
      </c>
      <c r="BT355" s="22">
        <v>0</v>
      </c>
      <c r="BU355" s="22">
        <v>0</v>
      </c>
      <c r="BV355" s="22">
        <v>0</v>
      </c>
      <c r="BW355" s="23">
        <v>0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7"/>
    </row>
    <row r="356" spans="1:81" ht="31.5" x14ac:dyDescent="0.25">
      <c r="A356" s="7"/>
      <c r="B356" s="13"/>
      <c r="C356" s="13" t="s">
        <v>139</v>
      </c>
      <c r="D356" s="8"/>
      <c r="E356" s="13" t="s">
        <v>339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13"/>
      <c r="U356" s="8"/>
      <c r="V356" s="9"/>
      <c r="W356" s="9"/>
      <c r="X356" s="9"/>
      <c r="Y356" s="9"/>
      <c r="Z356" s="14" t="s">
        <v>338</v>
      </c>
      <c r="AA356" s="10">
        <v>465.31099999999998</v>
      </c>
      <c r="AB356" s="10">
        <v>0</v>
      </c>
      <c r="AC356" s="10">
        <v>0</v>
      </c>
      <c r="AD356" s="10">
        <v>465.31099999999998</v>
      </c>
      <c r="AE356" s="10">
        <v>0</v>
      </c>
      <c r="AF356" s="10">
        <v>0</v>
      </c>
      <c r="AG356" s="10">
        <v>237.33099999999999</v>
      </c>
      <c r="AH356" s="10">
        <v>0</v>
      </c>
      <c r="AI356" s="10">
        <v>0</v>
      </c>
      <c r="AJ356" s="10">
        <v>237.33099999999999</v>
      </c>
      <c r="AK356" s="10">
        <v>0</v>
      </c>
      <c r="AL356" s="10">
        <v>0</v>
      </c>
      <c r="AM356" s="23">
        <v>702.64200000000005</v>
      </c>
      <c r="AN356" s="22">
        <v>0</v>
      </c>
      <c r="AO356" s="22">
        <v>0</v>
      </c>
      <c r="AP356" s="22">
        <v>702.64200000000005</v>
      </c>
      <c r="AQ356" s="22">
        <v>0</v>
      </c>
      <c r="AR356" s="22">
        <v>0</v>
      </c>
      <c r="AS356" s="22">
        <v>465.31099999999998</v>
      </c>
      <c r="AT356" s="22">
        <v>0</v>
      </c>
      <c r="AU356" s="22">
        <v>0</v>
      </c>
      <c r="AV356" s="22">
        <v>465.31099999999998</v>
      </c>
      <c r="AW356" s="22">
        <v>0</v>
      </c>
      <c r="AX356" s="22">
        <v>0</v>
      </c>
      <c r="AY356" s="22">
        <v>0</v>
      </c>
      <c r="AZ356" s="22">
        <v>0</v>
      </c>
      <c r="BA356" s="22">
        <v>0</v>
      </c>
      <c r="BB356" s="22">
        <v>0</v>
      </c>
      <c r="BC356" s="22">
        <v>0</v>
      </c>
      <c r="BD356" s="22">
        <v>0</v>
      </c>
      <c r="BE356" s="23">
        <v>465.31099999999998</v>
      </c>
      <c r="BF356" s="22">
        <v>0</v>
      </c>
      <c r="BG356" s="22">
        <v>0</v>
      </c>
      <c r="BH356" s="22">
        <v>465.31099999999998</v>
      </c>
      <c r="BI356" s="22">
        <v>0</v>
      </c>
      <c r="BJ356" s="22">
        <v>0</v>
      </c>
      <c r="BK356" s="22">
        <v>465.31099999999998</v>
      </c>
      <c r="BL356" s="22">
        <v>0</v>
      </c>
      <c r="BM356" s="22">
        <v>0</v>
      </c>
      <c r="BN356" s="22">
        <v>465.31099999999998</v>
      </c>
      <c r="BO356" s="22">
        <v>0</v>
      </c>
      <c r="BP356" s="22">
        <v>0</v>
      </c>
      <c r="BQ356" s="22">
        <v>0</v>
      </c>
      <c r="BR356" s="22">
        <v>0</v>
      </c>
      <c r="BS356" s="22">
        <v>0</v>
      </c>
      <c r="BT356" s="22">
        <v>0</v>
      </c>
      <c r="BU356" s="22">
        <v>0</v>
      </c>
      <c r="BV356" s="22">
        <v>0</v>
      </c>
      <c r="BW356" s="23">
        <v>465.31099999999998</v>
      </c>
      <c r="BX356" s="10">
        <v>0</v>
      </c>
      <c r="BY356" s="10">
        <v>0</v>
      </c>
      <c r="BZ356" s="10">
        <v>465.31099999999998</v>
      </c>
      <c r="CA356" s="10">
        <v>0</v>
      </c>
      <c r="CB356" s="10">
        <v>0</v>
      </c>
      <c r="CC356" s="7"/>
    </row>
    <row r="357" spans="1:81" ht="47.25" x14ac:dyDescent="0.25">
      <c r="A357" s="7"/>
      <c r="B357" s="13"/>
      <c r="C357" s="13" t="s">
        <v>139</v>
      </c>
      <c r="D357" s="8"/>
      <c r="E357" s="13" t="s">
        <v>339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13" t="s">
        <v>51</v>
      </c>
      <c r="U357" s="8"/>
      <c r="V357" s="9"/>
      <c r="W357" s="9"/>
      <c r="X357" s="9"/>
      <c r="Y357" s="9"/>
      <c r="Z357" s="14" t="s">
        <v>50</v>
      </c>
      <c r="AA357" s="10">
        <v>465.31099999999998</v>
      </c>
      <c r="AB357" s="10">
        <v>0</v>
      </c>
      <c r="AC357" s="10">
        <v>0</v>
      </c>
      <c r="AD357" s="10">
        <v>465.31099999999998</v>
      </c>
      <c r="AE357" s="10">
        <v>0</v>
      </c>
      <c r="AF357" s="10">
        <v>0</v>
      </c>
      <c r="AG357" s="10">
        <v>237.33099999999999</v>
      </c>
      <c r="AH357" s="10">
        <v>0</v>
      </c>
      <c r="AI357" s="10">
        <v>0</v>
      </c>
      <c r="AJ357" s="10">
        <v>237.33099999999999</v>
      </c>
      <c r="AK357" s="10">
        <v>0</v>
      </c>
      <c r="AL357" s="10">
        <v>0</v>
      </c>
      <c r="AM357" s="23">
        <v>702.64200000000005</v>
      </c>
      <c r="AN357" s="22">
        <v>0</v>
      </c>
      <c r="AO357" s="22">
        <v>0</v>
      </c>
      <c r="AP357" s="22">
        <v>702.64200000000005</v>
      </c>
      <c r="AQ357" s="22">
        <v>0</v>
      </c>
      <c r="AR357" s="22">
        <v>0</v>
      </c>
      <c r="AS357" s="22">
        <v>465.31099999999998</v>
      </c>
      <c r="AT357" s="22">
        <v>0</v>
      </c>
      <c r="AU357" s="22">
        <v>0</v>
      </c>
      <c r="AV357" s="22">
        <v>465.31099999999998</v>
      </c>
      <c r="AW357" s="22">
        <v>0</v>
      </c>
      <c r="AX357" s="22">
        <v>0</v>
      </c>
      <c r="AY357" s="22">
        <v>0</v>
      </c>
      <c r="AZ357" s="22">
        <v>0</v>
      </c>
      <c r="BA357" s="22">
        <v>0</v>
      </c>
      <c r="BB357" s="22">
        <v>0</v>
      </c>
      <c r="BC357" s="22">
        <v>0</v>
      </c>
      <c r="BD357" s="22">
        <v>0</v>
      </c>
      <c r="BE357" s="23">
        <v>465.31099999999998</v>
      </c>
      <c r="BF357" s="22">
        <v>0</v>
      </c>
      <c r="BG357" s="22">
        <v>0</v>
      </c>
      <c r="BH357" s="22">
        <v>465.31099999999998</v>
      </c>
      <c r="BI357" s="22">
        <v>0</v>
      </c>
      <c r="BJ357" s="22">
        <v>0</v>
      </c>
      <c r="BK357" s="22">
        <v>465.31099999999998</v>
      </c>
      <c r="BL357" s="22">
        <v>0</v>
      </c>
      <c r="BM357" s="22">
        <v>0</v>
      </c>
      <c r="BN357" s="22">
        <v>465.31099999999998</v>
      </c>
      <c r="BO357" s="22">
        <v>0</v>
      </c>
      <c r="BP357" s="22">
        <v>0</v>
      </c>
      <c r="BQ357" s="22">
        <v>0</v>
      </c>
      <c r="BR357" s="22">
        <v>0</v>
      </c>
      <c r="BS357" s="22">
        <v>0</v>
      </c>
      <c r="BT357" s="22">
        <v>0</v>
      </c>
      <c r="BU357" s="22">
        <v>0</v>
      </c>
      <c r="BV357" s="22">
        <v>0</v>
      </c>
      <c r="BW357" s="23">
        <v>465.31099999999998</v>
      </c>
      <c r="BX357" s="10">
        <v>0</v>
      </c>
      <c r="BY357" s="10">
        <v>0</v>
      </c>
      <c r="BZ357" s="10">
        <v>465.31099999999998</v>
      </c>
      <c r="CA357" s="10">
        <v>0</v>
      </c>
      <c r="CB357" s="10">
        <v>0</v>
      </c>
      <c r="CC357" s="7"/>
    </row>
    <row r="358" spans="1:81" s="20" customFormat="1" ht="31.5" x14ac:dyDescent="0.25">
      <c r="A358" s="7"/>
      <c r="B358" s="18"/>
      <c r="C358" s="18" t="s">
        <v>139</v>
      </c>
      <c r="D358" s="8"/>
      <c r="E358" s="18" t="s">
        <v>340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18"/>
      <c r="U358" s="8"/>
      <c r="V358" s="9"/>
      <c r="W358" s="9"/>
      <c r="X358" s="9"/>
      <c r="Y358" s="9"/>
      <c r="Z358" s="19" t="s">
        <v>240</v>
      </c>
      <c r="AA358" s="10">
        <v>546.41773000000001</v>
      </c>
      <c r="AB358" s="10">
        <v>0</v>
      </c>
      <c r="AC358" s="10">
        <v>0</v>
      </c>
      <c r="AD358" s="10">
        <v>546.41773000000001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24">
        <v>546.41773000000001</v>
      </c>
      <c r="AN358" s="22">
        <v>0</v>
      </c>
      <c r="AO358" s="22">
        <v>0</v>
      </c>
      <c r="AP358" s="22">
        <v>546.41773000000001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0</v>
      </c>
      <c r="BA358" s="22">
        <v>0</v>
      </c>
      <c r="BB358" s="22">
        <v>0</v>
      </c>
      <c r="BC358" s="22">
        <v>0</v>
      </c>
      <c r="BD358" s="22">
        <v>0</v>
      </c>
      <c r="BE358" s="24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v>0</v>
      </c>
      <c r="BS358" s="22">
        <v>0</v>
      </c>
      <c r="BT358" s="22">
        <v>0</v>
      </c>
      <c r="BU358" s="22">
        <v>0</v>
      </c>
      <c r="BV358" s="22">
        <v>0</v>
      </c>
      <c r="BW358" s="24">
        <v>0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7"/>
    </row>
    <row r="359" spans="1:81" ht="47.25" x14ac:dyDescent="0.25">
      <c r="A359" s="7"/>
      <c r="B359" s="13"/>
      <c r="C359" s="13" t="s">
        <v>139</v>
      </c>
      <c r="D359" s="8"/>
      <c r="E359" s="13" t="s">
        <v>340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13" t="s">
        <v>51</v>
      </c>
      <c r="U359" s="8"/>
      <c r="V359" s="9"/>
      <c r="W359" s="9"/>
      <c r="X359" s="9"/>
      <c r="Y359" s="9"/>
      <c r="Z359" s="14" t="s">
        <v>50</v>
      </c>
      <c r="AA359" s="10">
        <v>546.41773000000001</v>
      </c>
      <c r="AB359" s="10">
        <v>0</v>
      </c>
      <c r="AC359" s="10">
        <v>0</v>
      </c>
      <c r="AD359" s="10">
        <v>546.41773000000001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23">
        <v>546.41773000000001</v>
      </c>
      <c r="AN359" s="22">
        <v>0</v>
      </c>
      <c r="AO359" s="22">
        <v>0</v>
      </c>
      <c r="AP359" s="22">
        <v>546.41773000000001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0</v>
      </c>
      <c r="BA359" s="22">
        <v>0</v>
      </c>
      <c r="BB359" s="22">
        <v>0</v>
      </c>
      <c r="BC359" s="22">
        <v>0</v>
      </c>
      <c r="BD359" s="22">
        <v>0</v>
      </c>
      <c r="BE359" s="23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3">
        <v>0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7"/>
    </row>
    <row r="360" spans="1:81" ht="15.75" x14ac:dyDescent="0.25">
      <c r="A360" s="7"/>
      <c r="B360" s="13"/>
      <c r="C360" s="13" t="s">
        <v>139</v>
      </c>
      <c r="D360" s="8"/>
      <c r="E360" s="13" t="s">
        <v>141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13"/>
      <c r="U360" s="8"/>
      <c r="V360" s="9"/>
      <c r="W360" s="9"/>
      <c r="X360" s="9"/>
      <c r="Y360" s="9"/>
      <c r="Z360" s="14" t="s">
        <v>140</v>
      </c>
      <c r="AA360" s="10">
        <v>366.71260999999998</v>
      </c>
      <c r="AB360" s="10">
        <v>243.86389</v>
      </c>
      <c r="AC360" s="10">
        <v>12.83494</v>
      </c>
      <c r="AD360" s="10">
        <v>110.01378</v>
      </c>
      <c r="AE360" s="10">
        <v>0</v>
      </c>
      <c r="AF360" s="10">
        <v>0</v>
      </c>
      <c r="AG360" s="10">
        <v>462.39596999999998</v>
      </c>
      <c r="AH360" s="10">
        <v>0</v>
      </c>
      <c r="AI360" s="10">
        <v>0</v>
      </c>
      <c r="AJ360" s="10">
        <v>462.39596999999998</v>
      </c>
      <c r="AK360" s="10">
        <v>0</v>
      </c>
      <c r="AL360" s="10">
        <v>0</v>
      </c>
      <c r="AM360" s="23">
        <v>829.10857999999996</v>
      </c>
      <c r="AN360" s="22">
        <v>243.86389</v>
      </c>
      <c r="AO360" s="22">
        <v>12.83494</v>
      </c>
      <c r="AP360" s="22">
        <v>572.40975000000003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3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0</v>
      </c>
      <c r="BP360" s="22">
        <v>0</v>
      </c>
      <c r="BQ360" s="22">
        <v>0</v>
      </c>
      <c r="BR360" s="22">
        <v>0</v>
      </c>
      <c r="BS360" s="22">
        <v>0</v>
      </c>
      <c r="BT360" s="22">
        <v>0</v>
      </c>
      <c r="BU360" s="22">
        <v>0</v>
      </c>
      <c r="BV360" s="22">
        <v>0</v>
      </c>
      <c r="BW360" s="23">
        <v>0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7"/>
    </row>
    <row r="361" spans="1:81" ht="47.25" x14ac:dyDescent="0.25">
      <c r="A361" s="7"/>
      <c r="B361" s="13"/>
      <c r="C361" s="13" t="s">
        <v>139</v>
      </c>
      <c r="D361" s="8"/>
      <c r="E361" s="13" t="s">
        <v>141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13" t="s">
        <v>51</v>
      </c>
      <c r="U361" s="8"/>
      <c r="V361" s="9"/>
      <c r="W361" s="9"/>
      <c r="X361" s="9"/>
      <c r="Y361" s="9"/>
      <c r="Z361" s="14" t="s">
        <v>50</v>
      </c>
      <c r="AA361" s="10">
        <v>366.71260999999998</v>
      </c>
      <c r="AB361" s="10">
        <v>243.86389</v>
      </c>
      <c r="AC361" s="10">
        <v>12.83494</v>
      </c>
      <c r="AD361" s="10">
        <v>110.01378</v>
      </c>
      <c r="AE361" s="10">
        <v>0</v>
      </c>
      <c r="AF361" s="10">
        <v>0</v>
      </c>
      <c r="AG361" s="10">
        <v>462.39596999999998</v>
      </c>
      <c r="AH361" s="10">
        <v>0</v>
      </c>
      <c r="AI361" s="10">
        <v>0</v>
      </c>
      <c r="AJ361" s="10">
        <v>462.39596999999998</v>
      </c>
      <c r="AK361" s="10">
        <v>0</v>
      </c>
      <c r="AL361" s="10">
        <v>0</v>
      </c>
      <c r="AM361" s="23">
        <v>829.10857999999996</v>
      </c>
      <c r="AN361" s="22">
        <v>243.86389</v>
      </c>
      <c r="AO361" s="22">
        <v>12.83494</v>
      </c>
      <c r="AP361" s="22">
        <v>572.40975000000003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3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0</v>
      </c>
      <c r="BP361" s="22">
        <v>0</v>
      </c>
      <c r="BQ361" s="22">
        <v>0</v>
      </c>
      <c r="BR361" s="22">
        <v>0</v>
      </c>
      <c r="BS361" s="22">
        <v>0</v>
      </c>
      <c r="BT361" s="22">
        <v>0</v>
      </c>
      <c r="BU361" s="22">
        <v>0</v>
      </c>
      <c r="BV361" s="22">
        <v>0</v>
      </c>
      <c r="BW361" s="23">
        <v>0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7"/>
    </row>
    <row r="362" spans="1:81" ht="31.5" x14ac:dyDescent="0.25">
      <c r="A362" s="7"/>
      <c r="B362" s="13"/>
      <c r="C362" s="13" t="s">
        <v>139</v>
      </c>
      <c r="D362" s="8"/>
      <c r="E362" s="13" t="s">
        <v>209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13"/>
      <c r="U362" s="8"/>
      <c r="V362" s="9"/>
      <c r="W362" s="9"/>
      <c r="X362" s="9"/>
      <c r="Y362" s="9"/>
      <c r="Z362" s="14" t="s">
        <v>208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300</v>
      </c>
      <c r="AH362" s="10">
        <v>0</v>
      </c>
      <c r="AI362" s="10">
        <v>270</v>
      </c>
      <c r="AJ362" s="10">
        <v>30</v>
      </c>
      <c r="AK362" s="10">
        <v>0</v>
      </c>
      <c r="AL362" s="10">
        <v>0</v>
      </c>
      <c r="AM362" s="23">
        <f>300+1353.664</f>
        <v>1653.664</v>
      </c>
      <c r="AN362" s="22">
        <v>0</v>
      </c>
      <c r="AO362" s="22">
        <v>270</v>
      </c>
      <c r="AP362" s="22">
        <v>30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0</v>
      </c>
      <c r="BA362" s="22">
        <v>0</v>
      </c>
      <c r="BB362" s="22">
        <v>0</v>
      </c>
      <c r="BC362" s="22">
        <v>0</v>
      </c>
      <c r="BD362" s="22">
        <v>0</v>
      </c>
      <c r="BE362" s="23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v>0</v>
      </c>
      <c r="BS362" s="22">
        <v>0</v>
      </c>
      <c r="BT362" s="22">
        <v>0</v>
      </c>
      <c r="BU362" s="22">
        <v>0</v>
      </c>
      <c r="BV362" s="22">
        <v>0</v>
      </c>
      <c r="BW362" s="23">
        <v>0</v>
      </c>
      <c r="BX362" s="10">
        <v>0</v>
      </c>
      <c r="BY362" s="10">
        <v>0</v>
      </c>
      <c r="BZ362" s="10">
        <v>0</v>
      </c>
      <c r="CA362" s="10">
        <v>0</v>
      </c>
      <c r="CB362" s="10">
        <v>0</v>
      </c>
      <c r="CC362" s="7"/>
    </row>
    <row r="363" spans="1:81" ht="47.25" x14ac:dyDescent="0.25">
      <c r="A363" s="7"/>
      <c r="B363" s="13"/>
      <c r="C363" s="13" t="s">
        <v>139</v>
      </c>
      <c r="D363" s="8"/>
      <c r="E363" s="13" t="s">
        <v>209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13" t="s">
        <v>51</v>
      </c>
      <c r="U363" s="8"/>
      <c r="V363" s="9"/>
      <c r="W363" s="9"/>
      <c r="X363" s="9"/>
      <c r="Y363" s="9"/>
      <c r="Z363" s="14" t="s">
        <v>50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300</v>
      </c>
      <c r="AH363" s="10">
        <v>0</v>
      </c>
      <c r="AI363" s="10">
        <v>270</v>
      </c>
      <c r="AJ363" s="10">
        <v>30</v>
      </c>
      <c r="AK363" s="10">
        <v>0</v>
      </c>
      <c r="AL363" s="10">
        <v>0</v>
      </c>
      <c r="AM363" s="23">
        <f>300+1353.664</f>
        <v>1653.664</v>
      </c>
      <c r="AN363" s="22">
        <v>0</v>
      </c>
      <c r="AO363" s="22">
        <v>270</v>
      </c>
      <c r="AP363" s="22">
        <v>30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0</v>
      </c>
      <c r="BA363" s="22">
        <v>0</v>
      </c>
      <c r="BB363" s="22">
        <v>0</v>
      </c>
      <c r="BC363" s="22">
        <v>0</v>
      </c>
      <c r="BD363" s="22">
        <v>0</v>
      </c>
      <c r="BE363" s="23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v>0</v>
      </c>
      <c r="BS363" s="22">
        <v>0</v>
      </c>
      <c r="BT363" s="22">
        <v>0</v>
      </c>
      <c r="BU363" s="22">
        <v>0</v>
      </c>
      <c r="BV363" s="22">
        <v>0</v>
      </c>
      <c r="BW363" s="23">
        <v>0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7"/>
    </row>
    <row r="364" spans="1:81" ht="31.5" x14ac:dyDescent="0.25">
      <c r="A364" s="7"/>
      <c r="B364" s="13"/>
      <c r="C364" s="13" t="s">
        <v>341</v>
      </c>
      <c r="D364" s="8"/>
      <c r="E364" s="13" t="s">
        <v>339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13"/>
      <c r="U364" s="8"/>
      <c r="V364" s="9"/>
      <c r="W364" s="9"/>
      <c r="X364" s="9"/>
      <c r="Y364" s="9"/>
      <c r="Z364" s="14" t="s">
        <v>338</v>
      </c>
      <c r="AA364" s="10">
        <v>4500</v>
      </c>
      <c r="AB364" s="10">
        <v>0</v>
      </c>
      <c r="AC364" s="10">
        <v>0</v>
      </c>
      <c r="AD364" s="10">
        <v>4500</v>
      </c>
      <c r="AE364" s="10">
        <v>0</v>
      </c>
      <c r="AF364" s="10">
        <v>0</v>
      </c>
      <c r="AG364" s="10">
        <v>400</v>
      </c>
      <c r="AH364" s="10">
        <v>0</v>
      </c>
      <c r="AI364" s="10">
        <v>0</v>
      </c>
      <c r="AJ364" s="10">
        <v>400</v>
      </c>
      <c r="AK364" s="10">
        <v>0</v>
      </c>
      <c r="AL364" s="10">
        <v>0</v>
      </c>
      <c r="AM364" s="23">
        <v>4900</v>
      </c>
      <c r="AN364" s="22">
        <v>0</v>
      </c>
      <c r="AO364" s="22">
        <v>0</v>
      </c>
      <c r="AP364" s="22">
        <v>4900</v>
      </c>
      <c r="AQ364" s="22">
        <v>0</v>
      </c>
      <c r="AR364" s="22">
        <v>0</v>
      </c>
      <c r="AS364" s="22">
        <v>4321.5947500000002</v>
      </c>
      <c r="AT364" s="22">
        <v>0</v>
      </c>
      <c r="AU364" s="22">
        <v>0</v>
      </c>
      <c r="AV364" s="22">
        <v>4321.5947500000002</v>
      </c>
      <c r="AW364" s="22">
        <v>0</v>
      </c>
      <c r="AX364" s="22">
        <v>0</v>
      </c>
      <c r="AY364" s="22">
        <v>0</v>
      </c>
      <c r="AZ364" s="22">
        <v>0</v>
      </c>
      <c r="BA364" s="22">
        <v>0</v>
      </c>
      <c r="BB364" s="22">
        <v>0</v>
      </c>
      <c r="BC364" s="22">
        <v>0</v>
      </c>
      <c r="BD364" s="22">
        <v>0</v>
      </c>
      <c r="BE364" s="23">
        <v>4321.5947500000002</v>
      </c>
      <c r="BF364" s="22">
        <v>0</v>
      </c>
      <c r="BG364" s="22">
        <v>0</v>
      </c>
      <c r="BH364" s="22">
        <v>4321.5947500000002</v>
      </c>
      <c r="BI364" s="22">
        <v>0</v>
      </c>
      <c r="BJ364" s="22">
        <v>0</v>
      </c>
      <c r="BK364" s="22">
        <v>5599.1890000000003</v>
      </c>
      <c r="BL364" s="22">
        <v>0</v>
      </c>
      <c r="BM364" s="22">
        <v>0</v>
      </c>
      <c r="BN364" s="22">
        <v>5599.1890000000003</v>
      </c>
      <c r="BO364" s="22">
        <v>0</v>
      </c>
      <c r="BP364" s="22">
        <v>0</v>
      </c>
      <c r="BQ364" s="22">
        <v>0</v>
      </c>
      <c r="BR364" s="22">
        <v>0</v>
      </c>
      <c r="BS364" s="22">
        <v>0</v>
      </c>
      <c r="BT364" s="22">
        <v>0</v>
      </c>
      <c r="BU364" s="22">
        <v>0</v>
      </c>
      <c r="BV364" s="22">
        <v>0</v>
      </c>
      <c r="BW364" s="23">
        <v>5599.1890000000003</v>
      </c>
      <c r="BX364" s="10">
        <v>0</v>
      </c>
      <c r="BY364" s="10">
        <v>0</v>
      </c>
      <c r="BZ364" s="10">
        <v>5599.1890000000003</v>
      </c>
      <c r="CA364" s="10">
        <v>0</v>
      </c>
      <c r="CB364" s="10">
        <v>0</v>
      </c>
      <c r="CC364" s="7"/>
    </row>
    <row r="365" spans="1:81" ht="94.5" x14ac:dyDescent="0.25">
      <c r="A365" s="7"/>
      <c r="B365" s="13"/>
      <c r="C365" s="13" t="s">
        <v>341</v>
      </c>
      <c r="D365" s="8"/>
      <c r="E365" s="13" t="s">
        <v>339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13" t="s">
        <v>49</v>
      </c>
      <c r="U365" s="8"/>
      <c r="V365" s="9"/>
      <c r="W365" s="9"/>
      <c r="X365" s="9"/>
      <c r="Y365" s="9"/>
      <c r="Z365" s="14" t="s">
        <v>48</v>
      </c>
      <c r="AA365" s="10">
        <v>2081.4789999999998</v>
      </c>
      <c r="AB365" s="10">
        <v>0</v>
      </c>
      <c r="AC365" s="10">
        <v>0</v>
      </c>
      <c r="AD365" s="10">
        <v>2081.4789999999998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23">
        <v>2081.4789999999998</v>
      </c>
      <c r="AN365" s="22">
        <v>0</v>
      </c>
      <c r="AO365" s="22">
        <v>0</v>
      </c>
      <c r="AP365" s="22">
        <v>2081.4789999999998</v>
      </c>
      <c r="AQ365" s="22">
        <v>0</v>
      </c>
      <c r="AR365" s="22">
        <v>0</v>
      </c>
      <c r="AS365" s="22">
        <v>2081.4789999999998</v>
      </c>
      <c r="AT365" s="22">
        <v>0</v>
      </c>
      <c r="AU365" s="22">
        <v>0</v>
      </c>
      <c r="AV365" s="22">
        <v>2081.4789999999998</v>
      </c>
      <c r="AW365" s="22">
        <v>0</v>
      </c>
      <c r="AX365" s="22">
        <v>0</v>
      </c>
      <c r="AY365" s="22">
        <v>0</v>
      </c>
      <c r="AZ365" s="22">
        <v>0</v>
      </c>
      <c r="BA365" s="22">
        <v>0</v>
      </c>
      <c r="BB365" s="22">
        <v>0</v>
      </c>
      <c r="BC365" s="22">
        <v>0</v>
      </c>
      <c r="BD365" s="22">
        <v>0</v>
      </c>
      <c r="BE365" s="23">
        <v>2081.4789999999998</v>
      </c>
      <c r="BF365" s="22">
        <v>0</v>
      </c>
      <c r="BG365" s="22">
        <v>0</v>
      </c>
      <c r="BH365" s="22">
        <v>2081.4789999999998</v>
      </c>
      <c r="BI365" s="22">
        <v>0</v>
      </c>
      <c r="BJ365" s="22">
        <v>0</v>
      </c>
      <c r="BK365" s="22">
        <v>2081.4789999999998</v>
      </c>
      <c r="BL365" s="22">
        <v>0</v>
      </c>
      <c r="BM365" s="22">
        <v>0</v>
      </c>
      <c r="BN365" s="22">
        <v>2081.4789999999998</v>
      </c>
      <c r="BO365" s="22">
        <v>0</v>
      </c>
      <c r="BP365" s="22">
        <v>0</v>
      </c>
      <c r="BQ365" s="22">
        <v>0</v>
      </c>
      <c r="BR365" s="22">
        <v>0</v>
      </c>
      <c r="BS365" s="22">
        <v>0</v>
      </c>
      <c r="BT365" s="22">
        <v>0</v>
      </c>
      <c r="BU365" s="22">
        <v>0</v>
      </c>
      <c r="BV365" s="22">
        <v>0</v>
      </c>
      <c r="BW365" s="23">
        <v>2081.4789999999998</v>
      </c>
      <c r="BX365" s="10">
        <v>0</v>
      </c>
      <c r="BY365" s="10">
        <v>0</v>
      </c>
      <c r="BZ365" s="10">
        <v>2081.4789999999998</v>
      </c>
      <c r="CA365" s="10">
        <v>0</v>
      </c>
      <c r="CB365" s="10">
        <v>0</v>
      </c>
      <c r="CC365" s="7"/>
    </row>
    <row r="366" spans="1:81" ht="47.25" x14ac:dyDescent="0.25">
      <c r="A366" s="7"/>
      <c r="B366" s="13"/>
      <c r="C366" s="13" t="s">
        <v>341</v>
      </c>
      <c r="D366" s="8"/>
      <c r="E366" s="13" t="s">
        <v>339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13" t="s">
        <v>51</v>
      </c>
      <c r="U366" s="8"/>
      <c r="V366" s="9"/>
      <c r="W366" s="9"/>
      <c r="X366" s="9"/>
      <c r="Y366" s="9"/>
      <c r="Z366" s="14" t="s">
        <v>50</v>
      </c>
      <c r="AA366" s="10">
        <v>2300.8110000000001</v>
      </c>
      <c r="AB366" s="10">
        <v>0</v>
      </c>
      <c r="AC366" s="10">
        <v>0</v>
      </c>
      <c r="AD366" s="10">
        <v>2300.8110000000001</v>
      </c>
      <c r="AE366" s="10">
        <v>0</v>
      </c>
      <c r="AF366" s="10">
        <v>0</v>
      </c>
      <c r="AG366" s="10">
        <v>352.28300000000002</v>
      </c>
      <c r="AH366" s="10">
        <v>0</v>
      </c>
      <c r="AI366" s="10">
        <v>0</v>
      </c>
      <c r="AJ366" s="10">
        <v>352.28300000000002</v>
      </c>
      <c r="AK366" s="10">
        <v>0</v>
      </c>
      <c r="AL366" s="10">
        <v>0</v>
      </c>
      <c r="AM366" s="23">
        <v>2653.0940000000001</v>
      </c>
      <c r="AN366" s="22">
        <v>0</v>
      </c>
      <c r="AO366" s="22">
        <v>0</v>
      </c>
      <c r="AP366" s="22">
        <v>2653.0940000000001</v>
      </c>
      <c r="AQ366" s="22">
        <v>0</v>
      </c>
      <c r="AR366" s="22">
        <v>0</v>
      </c>
      <c r="AS366" s="22">
        <v>2122.4057499999999</v>
      </c>
      <c r="AT366" s="22">
        <v>0</v>
      </c>
      <c r="AU366" s="22">
        <v>0</v>
      </c>
      <c r="AV366" s="22">
        <v>2122.4057499999999</v>
      </c>
      <c r="AW366" s="22">
        <v>0</v>
      </c>
      <c r="AX366" s="22">
        <v>0</v>
      </c>
      <c r="AY366" s="22">
        <v>0</v>
      </c>
      <c r="AZ366" s="22">
        <v>0</v>
      </c>
      <c r="BA366" s="22">
        <v>0</v>
      </c>
      <c r="BB366" s="22">
        <v>0</v>
      </c>
      <c r="BC366" s="22">
        <v>0</v>
      </c>
      <c r="BD366" s="22">
        <v>0</v>
      </c>
      <c r="BE366" s="23">
        <v>2122.4057499999999</v>
      </c>
      <c r="BF366" s="22">
        <v>0</v>
      </c>
      <c r="BG366" s="22">
        <v>0</v>
      </c>
      <c r="BH366" s="22">
        <v>2122.4057499999999</v>
      </c>
      <c r="BI366" s="22">
        <v>0</v>
      </c>
      <c r="BJ366" s="22">
        <v>0</v>
      </c>
      <c r="BK366" s="22">
        <v>3400</v>
      </c>
      <c r="BL366" s="22">
        <v>0</v>
      </c>
      <c r="BM366" s="22">
        <v>0</v>
      </c>
      <c r="BN366" s="22">
        <v>3400</v>
      </c>
      <c r="BO366" s="22">
        <v>0</v>
      </c>
      <c r="BP366" s="22">
        <v>0</v>
      </c>
      <c r="BQ366" s="22">
        <v>0</v>
      </c>
      <c r="BR366" s="22">
        <v>0</v>
      </c>
      <c r="BS366" s="22">
        <v>0</v>
      </c>
      <c r="BT366" s="22">
        <v>0</v>
      </c>
      <c r="BU366" s="22">
        <v>0</v>
      </c>
      <c r="BV366" s="22">
        <v>0</v>
      </c>
      <c r="BW366" s="23">
        <v>3400</v>
      </c>
      <c r="BX366" s="10">
        <v>0</v>
      </c>
      <c r="BY366" s="10">
        <v>0</v>
      </c>
      <c r="BZ366" s="10">
        <v>3400</v>
      </c>
      <c r="CA366" s="10">
        <v>0</v>
      </c>
      <c r="CB366" s="10">
        <v>0</v>
      </c>
      <c r="CC366" s="7"/>
    </row>
    <row r="367" spans="1:81" ht="15.75" x14ac:dyDescent="0.25">
      <c r="A367" s="7"/>
      <c r="B367" s="13"/>
      <c r="C367" s="13" t="s">
        <v>341</v>
      </c>
      <c r="D367" s="8"/>
      <c r="E367" s="13" t="s">
        <v>339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13" t="s">
        <v>81</v>
      </c>
      <c r="U367" s="8"/>
      <c r="V367" s="9"/>
      <c r="W367" s="9"/>
      <c r="X367" s="9"/>
      <c r="Y367" s="9"/>
      <c r="Z367" s="14" t="s">
        <v>80</v>
      </c>
      <c r="AA367" s="10">
        <v>117.71</v>
      </c>
      <c r="AB367" s="10">
        <v>0</v>
      </c>
      <c r="AC367" s="10">
        <v>0</v>
      </c>
      <c r="AD367" s="10">
        <v>117.71</v>
      </c>
      <c r="AE367" s="10">
        <v>0</v>
      </c>
      <c r="AF367" s="10">
        <v>0</v>
      </c>
      <c r="AG367" s="10">
        <v>47.716999999999999</v>
      </c>
      <c r="AH367" s="10">
        <v>0</v>
      </c>
      <c r="AI367" s="10">
        <v>0</v>
      </c>
      <c r="AJ367" s="10">
        <v>47.716999999999999</v>
      </c>
      <c r="AK367" s="10">
        <v>0</v>
      </c>
      <c r="AL367" s="10">
        <v>0</v>
      </c>
      <c r="AM367" s="23">
        <v>165.42699999999999</v>
      </c>
      <c r="AN367" s="22">
        <v>0</v>
      </c>
      <c r="AO367" s="22">
        <v>0</v>
      </c>
      <c r="AP367" s="22">
        <v>165.42699999999999</v>
      </c>
      <c r="AQ367" s="22">
        <v>0</v>
      </c>
      <c r="AR367" s="22">
        <v>0</v>
      </c>
      <c r="AS367" s="22">
        <v>117.71</v>
      </c>
      <c r="AT367" s="22">
        <v>0</v>
      </c>
      <c r="AU367" s="22">
        <v>0</v>
      </c>
      <c r="AV367" s="22">
        <v>117.71</v>
      </c>
      <c r="AW367" s="22">
        <v>0</v>
      </c>
      <c r="AX367" s="22">
        <v>0</v>
      </c>
      <c r="AY367" s="22">
        <v>0</v>
      </c>
      <c r="AZ367" s="22">
        <v>0</v>
      </c>
      <c r="BA367" s="22">
        <v>0</v>
      </c>
      <c r="BB367" s="22">
        <v>0</v>
      </c>
      <c r="BC367" s="22">
        <v>0</v>
      </c>
      <c r="BD367" s="22">
        <v>0</v>
      </c>
      <c r="BE367" s="23">
        <v>117.71</v>
      </c>
      <c r="BF367" s="22">
        <v>0</v>
      </c>
      <c r="BG367" s="22">
        <v>0</v>
      </c>
      <c r="BH367" s="22">
        <v>117.71</v>
      </c>
      <c r="BI367" s="22">
        <v>0</v>
      </c>
      <c r="BJ367" s="22">
        <v>0</v>
      </c>
      <c r="BK367" s="22">
        <v>117.71</v>
      </c>
      <c r="BL367" s="22">
        <v>0</v>
      </c>
      <c r="BM367" s="22">
        <v>0</v>
      </c>
      <c r="BN367" s="22">
        <v>117.71</v>
      </c>
      <c r="BO367" s="22">
        <v>0</v>
      </c>
      <c r="BP367" s="22">
        <v>0</v>
      </c>
      <c r="BQ367" s="22">
        <v>0</v>
      </c>
      <c r="BR367" s="22">
        <v>0</v>
      </c>
      <c r="BS367" s="22">
        <v>0</v>
      </c>
      <c r="BT367" s="22">
        <v>0</v>
      </c>
      <c r="BU367" s="22">
        <v>0</v>
      </c>
      <c r="BV367" s="22">
        <v>0</v>
      </c>
      <c r="BW367" s="23">
        <v>117.71</v>
      </c>
      <c r="BX367" s="10">
        <v>0</v>
      </c>
      <c r="BY367" s="10">
        <v>0</v>
      </c>
      <c r="BZ367" s="10">
        <v>117.71</v>
      </c>
      <c r="CA367" s="10">
        <v>0</v>
      </c>
      <c r="CB367" s="10">
        <v>0</v>
      </c>
      <c r="CC367" s="7"/>
    </row>
    <row r="368" spans="1:81" ht="31.5" x14ac:dyDescent="0.25">
      <c r="A368" s="7"/>
      <c r="B368" s="13"/>
      <c r="C368" s="13" t="s">
        <v>341</v>
      </c>
      <c r="D368" s="8"/>
      <c r="E368" s="13" t="s">
        <v>47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13"/>
      <c r="U368" s="8"/>
      <c r="V368" s="9"/>
      <c r="W368" s="9"/>
      <c r="X368" s="9"/>
      <c r="Y368" s="9"/>
      <c r="Z368" s="14" t="s">
        <v>46</v>
      </c>
      <c r="AA368" s="10">
        <v>4002.174</v>
      </c>
      <c r="AB368" s="10">
        <v>0</v>
      </c>
      <c r="AC368" s="10">
        <v>0</v>
      </c>
      <c r="AD368" s="10">
        <v>4002.174</v>
      </c>
      <c r="AE368" s="10">
        <v>0</v>
      </c>
      <c r="AF368" s="10">
        <v>0</v>
      </c>
      <c r="AG368" s="10">
        <v>24</v>
      </c>
      <c r="AH368" s="10">
        <v>0</v>
      </c>
      <c r="AI368" s="10">
        <v>0</v>
      </c>
      <c r="AJ368" s="10">
        <v>24</v>
      </c>
      <c r="AK368" s="10">
        <v>0</v>
      </c>
      <c r="AL368" s="10">
        <v>0</v>
      </c>
      <c r="AM368" s="23">
        <v>4026.174</v>
      </c>
      <c r="AN368" s="22">
        <v>0</v>
      </c>
      <c r="AO368" s="22">
        <v>0</v>
      </c>
      <c r="AP368" s="22">
        <v>4026.174</v>
      </c>
      <c r="AQ368" s="22">
        <v>0</v>
      </c>
      <c r="AR368" s="22">
        <v>0</v>
      </c>
      <c r="AS368" s="22">
        <v>4003.0479999999998</v>
      </c>
      <c r="AT368" s="22">
        <v>0</v>
      </c>
      <c r="AU368" s="22">
        <v>0</v>
      </c>
      <c r="AV368" s="22">
        <v>4003.0479999999998</v>
      </c>
      <c r="AW368" s="22">
        <v>0</v>
      </c>
      <c r="AX368" s="22">
        <v>0</v>
      </c>
      <c r="AY368" s="22">
        <v>0</v>
      </c>
      <c r="AZ368" s="22">
        <v>0</v>
      </c>
      <c r="BA368" s="22">
        <v>0</v>
      </c>
      <c r="BB368" s="22">
        <v>0</v>
      </c>
      <c r="BC368" s="22">
        <v>0</v>
      </c>
      <c r="BD368" s="22">
        <v>0</v>
      </c>
      <c r="BE368" s="23">
        <v>4003.0479999999998</v>
      </c>
      <c r="BF368" s="22">
        <v>0</v>
      </c>
      <c r="BG368" s="22">
        <v>0</v>
      </c>
      <c r="BH368" s="22">
        <v>4003.0479999999998</v>
      </c>
      <c r="BI368" s="22">
        <v>0</v>
      </c>
      <c r="BJ368" s="22">
        <v>0</v>
      </c>
      <c r="BK368" s="22">
        <v>4003.0479999999998</v>
      </c>
      <c r="BL368" s="22">
        <v>0</v>
      </c>
      <c r="BM368" s="22">
        <v>0</v>
      </c>
      <c r="BN368" s="22">
        <v>4003.0479999999998</v>
      </c>
      <c r="BO368" s="22">
        <v>0</v>
      </c>
      <c r="BP368" s="22">
        <v>0</v>
      </c>
      <c r="BQ368" s="22">
        <v>0</v>
      </c>
      <c r="BR368" s="22">
        <v>0</v>
      </c>
      <c r="BS368" s="22">
        <v>0</v>
      </c>
      <c r="BT368" s="22">
        <v>0</v>
      </c>
      <c r="BU368" s="22">
        <v>0</v>
      </c>
      <c r="BV368" s="22">
        <v>0</v>
      </c>
      <c r="BW368" s="23">
        <v>4003.0479999999998</v>
      </c>
      <c r="BX368" s="10">
        <v>0</v>
      </c>
      <c r="BY368" s="10">
        <v>0</v>
      </c>
      <c r="BZ368" s="10">
        <v>4003.0479999999998</v>
      </c>
      <c r="CA368" s="10">
        <v>0</v>
      </c>
      <c r="CB368" s="10">
        <v>0</v>
      </c>
      <c r="CC368" s="7"/>
    </row>
    <row r="369" spans="1:81" ht="94.5" x14ac:dyDescent="0.25">
      <c r="A369" s="7"/>
      <c r="B369" s="13"/>
      <c r="C369" s="13" t="s">
        <v>341</v>
      </c>
      <c r="D369" s="8"/>
      <c r="E369" s="13" t="s">
        <v>47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13" t="s">
        <v>49</v>
      </c>
      <c r="U369" s="8"/>
      <c r="V369" s="9"/>
      <c r="W369" s="9"/>
      <c r="X369" s="9"/>
      <c r="Y369" s="9"/>
      <c r="Z369" s="14" t="s">
        <v>48</v>
      </c>
      <c r="AA369" s="10">
        <v>3778.5720000000001</v>
      </c>
      <c r="AB369" s="10">
        <v>0</v>
      </c>
      <c r="AC369" s="10">
        <v>0</v>
      </c>
      <c r="AD369" s="10">
        <v>3778.5720000000001</v>
      </c>
      <c r="AE369" s="10">
        <v>0</v>
      </c>
      <c r="AF369" s="10">
        <v>0</v>
      </c>
      <c r="AG369" s="10">
        <v>14</v>
      </c>
      <c r="AH369" s="10">
        <v>0</v>
      </c>
      <c r="AI369" s="10">
        <v>0</v>
      </c>
      <c r="AJ369" s="10">
        <v>14</v>
      </c>
      <c r="AK369" s="10">
        <v>0</v>
      </c>
      <c r="AL369" s="10">
        <v>0</v>
      </c>
      <c r="AM369" s="23">
        <v>3792.5720000000001</v>
      </c>
      <c r="AN369" s="22">
        <v>0</v>
      </c>
      <c r="AO369" s="22">
        <v>0</v>
      </c>
      <c r="AP369" s="22">
        <v>3792.5720000000001</v>
      </c>
      <c r="AQ369" s="22">
        <v>0</v>
      </c>
      <c r="AR369" s="22">
        <v>0</v>
      </c>
      <c r="AS369" s="22">
        <v>3779.4459999999999</v>
      </c>
      <c r="AT369" s="22">
        <v>0</v>
      </c>
      <c r="AU369" s="22">
        <v>0</v>
      </c>
      <c r="AV369" s="22">
        <v>3779.4459999999999</v>
      </c>
      <c r="AW369" s="22">
        <v>0</v>
      </c>
      <c r="AX369" s="22">
        <v>0</v>
      </c>
      <c r="AY369" s="22">
        <v>0</v>
      </c>
      <c r="AZ369" s="22">
        <v>0</v>
      </c>
      <c r="BA369" s="22">
        <v>0</v>
      </c>
      <c r="BB369" s="22">
        <v>0</v>
      </c>
      <c r="BC369" s="22">
        <v>0</v>
      </c>
      <c r="BD369" s="22">
        <v>0</v>
      </c>
      <c r="BE369" s="23">
        <v>3779.4459999999999</v>
      </c>
      <c r="BF369" s="22">
        <v>0</v>
      </c>
      <c r="BG369" s="22">
        <v>0</v>
      </c>
      <c r="BH369" s="22">
        <v>3779.4459999999999</v>
      </c>
      <c r="BI369" s="22">
        <v>0</v>
      </c>
      <c r="BJ369" s="22">
        <v>0</v>
      </c>
      <c r="BK369" s="22">
        <v>3779.4459999999999</v>
      </c>
      <c r="BL369" s="22">
        <v>0</v>
      </c>
      <c r="BM369" s="22">
        <v>0</v>
      </c>
      <c r="BN369" s="22">
        <v>3779.4459999999999</v>
      </c>
      <c r="BO369" s="22">
        <v>0</v>
      </c>
      <c r="BP369" s="22">
        <v>0</v>
      </c>
      <c r="BQ369" s="22">
        <v>0</v>
      </c>
      <c r="BR369" s="22">
        <v>0</v>
      </c>
      <c r="BS369" s="22">
        <v>0</v>
      </c>
      <c r="BT369" s="22">
        <v>0</v>
      </c>
      <c r="BU369" s="22">
        <v>0</v>
      </c>
      <c r="BV369" s="22">
        <v>0</v>
      </c>
      <c r="BW369" s="23">
        <v>3779.4459999999999</v>
      </c>
      <c r="BX369" s="10">
        <v>0</v>
      </c>
      <c r="BY369" s="10">
        <v>0</v>
      </c>
      <c r="BZ369" s="10">
        <v>3779.4459999999999</v>
      </c>
      <c r="CA369" s="10">
        <v>0</v>
      </c>
      <c r="CB369" s="10">
        <v>0</v>
      </c>
      <c r="CC369" s="7"/>
    </row>
    <row r="370" spans="1:81" ht="47.25" x14ac:dyDescent="0.25">
      <c r="A370" s="7"/>
      <c r="B370" s="13"/>
      <c r="C370" s="13" t="s">
        <v>341</v>
      </c>
      <c r="D370" s="8"/>
      <c r="E370" s="13" t="s">
        <v>47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13" t="s">
        <v>51</v>
      </c>
      <c r="U370" s="8"/>
      <c r="V370" s="9"/>
      <c r="W370" s="9"/>
      <c r="X370" s="9"/>
      <c r="Y370" s="9"/>
      <c r="Z370" s="14" t="s">
        <v>50</v>
      </c>
      <c r="AA370" s="10">
        <v>223.602</v>
      </c>
      <c r="AB370" s="10">
        <v>0</v>
      </c>
      <c r="AC370" s="10">
        <v>0</v>
      </c>
      <c r="AD370" s="10">
        <v>223.602</v>
      </c>
      <c r="AE370" s="10">
        <v>0</v>
      </c>
      <c r="AF370" s="10">
        <v>0</v>
      </c>
      <c r="AG370" s="10">
        <v>10</v>
      </c>
      <c r="AH370" s="10">
        <v>0</v>
      </c>
      <c r="AI370" s="10">
        <v>0</v>
      </c>
      <c r="AJ370" s="10">
        <v>10</v>
      </c>
      <c r="AK370" s="10">
        <v>0</v>
      </c>
      <c r="AL370" s="10">
        <v>0</v>
      </c>
      <c r="AM370" s="23">
        <v>233.602</v>
      </c>
      <c r="AN370" s="22">
        <v>0</v>
      </c>
      <c r="AO370" s="22">
        <v>0</v>
      </c>
      <c r="AP370" s="22">
        <v>233.602</v>
      </c>
      <c r="AQ370" s="22">
        <v>0</v>
      </c>
      <c r="AR370" s="22">
        <v>0</v>
      </c>
      <c r="AS370" s="22">
        <v>223.602</v>
      </c>
      <c r="AT370" s="22">
        <v>0</v>
      </c>
      <c r="AU370" s="22">
        <v>0</v>
      </c>
      <c r="AV370" s="22">
        <v>223.602</v>
      </c>
      <c r="AW370" s="22">
        <v>0</v>
      </c>
      <c r="AX370" s="22">
        <v>0</v>
      </c>
      <c r="AY370" s="22">
        <v>0</v>
      </c>
      <c r="AZ370" s="22">
        <v>0</v>
      </c>
      <c r="BA370" s="22">
        <v>0</v>
      </c>
      <c r="BB370" s="22">
        <v>0</v>
      </c>
      <c r="BC370" s="22">
        <v>0</v>
      </c>
      <c r="BD370" s="22">
        <v>0</v>
      </c>
      <c r="BE370" s="23">
        <v>223.602</v>
      </c>
      <c r="BF370" s="22">
        <v>0</v>
      </c>
      <c r="BG370" s="22">
        <v>0</v>
      </c>
      <c r="BH370" s="22">
        <v>223.602</v>
      </c>
      <c r="BI370" s="22">
        <v>0</v>
      </c>
      <c r="BJ370" s="22">
        <v>0</v>
      </c>
      <c r="BK370" s="22">
        <v>223.602</v>
      </c>
      <c r="BL370" s="22">
        <v>0</v>
      </c>
      <c r="BM370" s="22">
        <v>0</v>
      </c>
      <c r="BN370" s="22">
        <v>223.602</v>
      </c>
      <c r="BO370" s="22">
        <v>0</v>
      </c>
      <c r="BP370" s="22">
        <v>0</v>
      </c>
      <c r="BQ370" s="22">
        <v>0</v>
      </c>
      <c r="BR370" s="22">
        <v>0</v>
      </c>
      <c r="BS370" s="22">
        <v>0</v>
      </c>
      <c r="BT370" s="22">
        <v>0</v>
      </c>
      <c r="BU370" s="22">
        <v>0</v>
      </c>
      <c r="BV370" s="22">
        <v>0</v>
      </c>
      <c r="BW370" s="23">
        <v>223.602</v>
      </c>
      <c r="BX370" s="10">
        <v>0</v>
      </c>
      <c r="BY370" s="10">
        <v>0</v>
      </c>
      <c r="BZ370" s="10">
        <v>223.602</v>
      </c>
      <c r="CA370" s="10">
        <v>0</v>
      </c>
      <c r="CB370" s="10">
        <v>0</v>
      </c>
      <c r="CC370" s="7"/>
    </row>
    <row r="371" spans="1:81" ht="63" x14ac:dyDescent="0.25">
      <c r="A371" s="7"/>
      <c r="B371" s="11" t="s">
        <v>342</v>
      </c>
      <c r="C371" s="11"/>
      <c r="D371" s="8"/>
      <c r="E371" s="11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11"/>
      <c r="U371" s="8"/>
      <c r="V371" s="9"/>
      <c r="W371" s="9"/>
      <c r="X371" s="9"/>
      <c r="Y371" s="9"/>
      <c r="Z371" s="12" t="s">
        <v>343</v>
      </c>
      <c r="AA371" s="10">
        <v>15645.55428</v>
      </c>
      <c r="AB371" s="10">
        <v>1267.7804100000001</v>
      </c>
      <c r="AC371" s="10">
        <v>1107.9656</v>
      </c>
      <c r="AD371" s="10">
        <v>13269.80827</v>
      </c>
      <c r="AE371" s="10">
        <v>0</v>
      </c>
      <c r="AF371" s="10">
        <v>0</v>
      </c>
      <c r="AG371" s="10">
        <v>6338.1629999999996</v>
      </c>
      <c r="AH371" s="10">
        <v>0</v>
      </c>
      <c r="AI371" s="10">
        <v>0</v>
      </c>
      <c r="AJ371" s="10">
        <v>6338.1629999999996</v>
      </c>
      <c r="AK371" s="10">
        <v>0</v>
      </c>
      <c r="AL371" s="10">
        <v>0</v>
      </c>
      <c r="AM371" s="21">
        <v>21983.717280000001</v>
      </c>
      <c r="AN371" s="22">
        <v>1267.7804100000001</v>
      </c>
      <c r="AO371" s="22">
        <v>1107.9656</v>
      </c>
      <c r="AP371" s="22">
        <v>19607.971269999998</v>
      </c>
      <c r="AQ371" s="22">
        <v>0</v>
      </c>
      <c r="AR371" s="22">
        <v>0</v>
      </c>
      <c r="AS371" s="22">
        <v>23122.267520000001</v>
      </c>
      <c r="AT371" s="22">
        <v>5795.6014599999999</v>
      </c>
      <c r="AU371" s="22">
        <v>276.19481000000002</v>
      </c>
      <c r="AV371" s="22">
        <v>17050.471249999999</v>
      </c>
      <c r="AW371" s="22">
        <v>0</v>
      </c>
      <c r="AX371" s="22">
        <v>0</v>
      </c>
      <c r="AY371" s="22">
        <v>0</v>
      </c>
      <c r="AZ371" s="22">
        <v>0</v>
      </c>
      <c r="BA371" s="22">
        <v>0</v>
      </c>
      <c r="BB371" s="22">
        <v>0</v>
      </c>
      <c r="BC371" s="22">
        <v>0</v>
      </c>
      <c r="BD371" s="22">
        <v>0</v>
      </c>
      <c r="BE371" s="21">
        <v>23122.267520000001</v>
      </c>
      <c r="BF371" s="22">
        <v>5795.6014599999999</v>
      </c>
      <c r="BG371" s="22">
        <v>276.19481000000002</v>
      </c>
      <c r="BH371" s="22">
        <v>17050.471249999999</v>
      </c>
      <c r="BI371" s="22">
        <v>0</v>
      </c>
      <c r="BJ371" s="22">
        <v>0</v>
      </c>
      <c r="BK371" s="22">
        <v>23133.93333</v>
      </c>
      <c r="BL371" s="22">
        <v>5799.5534799999996</v>
      </c>
      <c r="BM371" s="22">
        <v>2272.7051200000001</v>
      </c>
      <c r="BN371" s="22">
        <v>15061.674730000001</v>
      </c>
      <c r="BO371" s="22">
        <v>0</v>
      </c>
      <c r="BP371" s="22">
        <v>0</v>
      </c>
      <c r="BQ371" s="22">
        <v>0</v>
      </c>
      <c r="BR371" s="22">
        <v>0</v>
      </c>
      <c r="BS371" s="22">
        <v>0</v>
      </c>
      <c r="BT371" s="22">
        <v>0</v>
      </c>
      <c r="BU371" s="22">
        <v>0</v>
      </c>
      <c r="BV371" s="22">
        <v>0</v>
      </c>
      <c r="BW371" s="21">
        <v>23133.93333</v>
      </c>
      <c r="BX371" s="10">
        <v>5799.5534799999996</v>
      </c>
      <c r="BY371" s="10">
        <v>2272.7051200000001</v>
      </c>
      <c r="BZ371" s="10">
        <v>15061.674730000001</v>
      </c>
      <c r="CA371" s="10">
        <v>0</v>
      </c>
      <c r="CB371" s="10">
        <v>0</v>
      </c>
      <c r="CC371" s="7"/>
    </row>
    <row r="372" spans="1:81" ht="31.5" x14ac:dyDescent="0.25">
      <c r="A372" s="7"/>
      <c r="B372" s="13"/>
      <c r="C372" s="13" t="s">
        <v>85</v>
      </c>
      <c r="D372" s="8"/>
      <c r="E372" s="13" t="s">
        <v>47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13"/>
      <c r="U372" s="8"/>
      <c r="V372" s="9"/>
      <c r="W372" s="9"/>
      <c r="X372" s="9"/>
      <c r="Y372" s="9"/>
      <c r="Z372" s="14" t="s">
        <v>46</v>
      </c>
      <c r="AA372" s="10">
        <v>1784.8520000000001</v>
      </c>
      <c r="AB372" s="10">
        <v>0</v>
      </c>
      <c r="AC372" s="10">
        <v>0</v>
      </c>
      <c r="AD372" s="10">
        <v>1784.8520000000001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23">
        <v>1784.8520000000001</v>
      </c>
      <c r="AN372" s="22">
        <v>0</v>
      </c>
      <c r="AO372" s="22">
        <v>0</v>
      </c>
      <c r="AP372" s="22">
        <v>1784.8520000000001</v>
      </c>
      <c r="AQ372" s="22">
        <v>0</v>
      </c>
      <c r="AR372" s="22">
        <v>0</v>
      </c>
      <c r="AS372" s="22">
        <v>1785.2439999999999</v>
      </c>
      <c r="AT372" s="22">
        <v>0</v>
      </c>
      <c r="AU372" s="22">
        <v>0</v>
      </c>
      <c r="AV372" s="22">
        <v>1785.2439999999999</v>
      </c>
      <c r="AW372" s="22">
        <v>0</v>
      </c>
      <c r="AX372" s="22">
        <v>0</v>
      </c>
      <c r="AY372" s="22">
        <v>0</v>
      </c>
      <c r="AZ372" s="22">
        <v>0</v>
      </c>
      <c r="BA372" s="22">
        <v>0</v>
      </c>
      <c r="BB372" s="22">
        <v>0</v>
      </c>
      <c r="BC372" s="22">
        <v>0</v>
      </c>
      <c r="BD372" s="22">
        <v>0</v>
      </c>
      <c r="BE372" s="23">
        <v>1785.2439999999999</v>
      </c>
      <c r="BF372" s="22">
        <v>0</v>
      </c>
      <c r="BG372" s="22">
        <v>0</v>
      </c>
      <c r="BH372" s="22">
        <v>1785.2439999999999</v>
      </c>
      <c r="BI372" s="22">
        <v>0</v>
      </c>
      <c r="BJ372" s="22">
        <v>0</v>
      </c>
      <c r="BK372" s="22">
        <v>1785.2439999999999</v>
      </c>
      <c r="BL372" s="22">
        <v>0</v>
      </c>
      <c r="BM372" s="22">
        <v>0</v>
      </c>
      <c r="BN372" s="22">
        <v>1785.2439999999999</v>
      </c>
      <c r="BO372" s="22">
        <v>0</v>
      </c>
      <c r="BP372" s="22">
        <v>0</v>
      </c>
      <c r="BQ372" s="22">
        <v>0</v>
      </c>
      <c r="BR372" s="22">
        <v>0</v>
      </c>
      <c r="BS372" s="22">
        <v>0</v>
      </c>
      <c r="BT372" s="22">
        <v>0</v>
      </c>
      <c r="BU372" s="22">
        <v>0</v>
      </c>
      <c r="BV372" s="22">
        <v>0</v>
      </c>
      <c r="BW372" s="23">
        <v>1785.2439999999999</v>
      </c>
      <c r="BX372" s="10">
        <v>0</v>
      </c>
      <c r="BY372" s="10">
        <v>0</v>
      </c>
      <c r="BZ372" s="10">
        <v>1785.2439999999999</v>
      </c>
      <c r="CA372" s="10">
        <v>0</v>
      </c>
      <c r="CB372" s="10">
        <v>0</v>
      </c>
      <c r="CC372" s="7"/>
    </row>
    <row r="373" spans="1:81" ht="94.5" x14ac:dyDescent="0.25">
      <c r="A373" s="7"/>
      <c r="B373" s="13"/>
      <c r="C373" s="13" t="s">
        <v>85</v>
      </c>
      <c r="D373" s="8"/>
      <c r="E373" s="13" t="s">
        <v>47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13" t="s">
        <v>49</v>
      </c>
      <c r="U373" s="8"/>
      <c r="V373" s="9"/>
      <c r="W373" s="9"/>
      <c r="X373" s="9"/>
      <c r="Y373" s="9"/>
      <c r="Z373" s="14" t="s">
        <v>48</v>
      </c>
      <c r="AA373" s="10">
        <v>1720.472</v>
      </c>
      <c r="AB373" s="10">
        <v>0</v>
      </c>
      <c r="AC373" s="10">
        <v>0</v>
      </c>
      <c r="AD373" s="10">
        <v>1720.472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23">
        <v>1720.472</v>
      </c>
      <c r="AN373" s="22">
        <v>0</v>
      </c>
      <c r="AO373" s="22">
        <v>0</v>
      </c>
      <c r="AP373" s="22">
        <v>1720.472</v>
      </c>
      <c r="AQ373" s="22">
        <v>0</v>
      </c>
      <c r="AR373" s="22">
        <v>0</v>
      </c>
      <c r="AS373" s="22">
        <v>1720.864</v>
      </c>
      <c r="AT373" s="22">
        <v>0</v>
      </c>
      <c r="AU373" s="22">
        <v>0</v>
      </c>
      <c r="AV373" s="22">
        <v>1720.864</v>
      </c>
      <c r="AW373" s="22">
        <v>0</v>
      </c>
      <c r="AX373" s="22">
        <v>0</v>
      </c>
      <c r="AY373" s="22">
        <v>0</v>
      </c>
      <c r="AZ373" s="22">
        <v>0</v>
      </c>
      <c r="BA373" s="22">
        <v>0</v>
      </c>
      <c r="BB373" s="22">
        <v>0</v>
      </c>
      <c r="BC373" s="22">
        <v>0</v>
      </c>
      <c r="BD373" s="22">
        <v>0</v>
      </c>
      <c r="BE373" s="23">
        <v>1720.864</v>
      </c>
      <c r="BF373" s="22">
        <v>0</v>
      </c>
      <c r="BG373" s="22">
        <v>0</v>
      </c>
      <c r="BH373" s="22">
        <v>1720.864</v>
      </c>
      <c r="BI373" s="22">
        <v>0</v>
      </c>
      <c r="BJ373" s="22">
        <v>0</v>
      </c>
      <c r="BK373" s="22">
        <v>1720.864</v>
      </c>
      <c r="BL373" s="22">
        <v>0</v>
      </c>
      <c r="BM373" s="22">
        <v>0</v>
      </c>
      <c r="BN373" s="22">
        <v>1720.864</v>
      </c>
      <c r="BO373" s="22">
        <v>0</v>
      </c>
      <c r="BP373" s="22">
        <v>0</v>
      </c>
      <c r="BQ373" s="22">
        <v>0</v>
      </c>
      <c r="BR373" s="22">
        <v>0</v>
      </c>
      <c r="BS373" s="22">
        <v>0</v>
      </c>
      <c r="BT373" s="22">
        <v>0</v>
      </c>
      <c r="BU373" s="22">
        <v>0</v>
      </c>
      <c r="BV373" s="22">
        <v>0</v>
      </c>
      <c r="BW373" s="23">
        <v>1720.864</v>
      </c>
      <c r="BX373" s="10">
        <v>0</v>
      </c>
      <c r="BY373" s="10">
        <v>0</v>
      </c>
      <c r="BZ373" s="10">
        <v>1720.864</v>
      </c>
      <c r="CA373" s="10">
        <v>0</v>
      </c>
      <c r="CB373" s="10">
        <v>0</v>
      </c>
      <c r="CC373" s="7"/>
    </row>
    <row r="374" spans="1:81" ht="47.25" x14ac:dyDescent="0.25">
      <c r="A374" s="7"/>
      <c r="B374" s="13"/>
      <c r="C374" s="13" t="s">
        <v>85</v>
      </c>
      <c r="D374" s="8"/>
      <c r="E374" s="13" t="s">
        <v>47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13" t="s">
        <v>51</v>
      </c>
      <c r="U374" s="8"/>
      <c r="V374" s="9"/>
      <c r="W374" s="9"/>
      <c r="X374" s="9"/>
      <c r="Y374" s="9"/>
      <c r="Z374" s="14" t="s">
        <v>50</v>
      </c>
      <c r="AA374" s="10">
        <v>64.38</v>
      </c>
      <c r="AB374" s="10">
        <v>0</v>
      </c>
      <c r="AC374" s="10">
        <v>0</v>
      </c>
      <c r="AD374" s="10">
        <v>64.38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23">
        <v>64.38</v>
      </c>
      <c r="AN374" s="22">
        <v>0</v>
      </c>
      <c r="AO374" s="22">
        <v>0</v>
      </c>
      <c r="AP374" s="22">
        <v>64.38</v>
      </c>
      <c r="AQ374" s="22">
        <v>0</v>
      </c>
      <c r="AR374" s="22">
        <v>0</v>
      </c>
      <c r="AS374" s="22">
        <v>64.38</v>
      </c>
      <c r="AT374" s="22">
        <v>0</v>
      </c>
      <c r="AU374" s="22">
        <v>0</v>
      </c>
      <c r="AV374" s="22">
        <v>64.38</v>
      </c>
      <c r="AW374" s="22">
        <v>0</v>
      </c>
      <c r="AX374" s="22">
        <v>0</v>
      </c>
      <c r="AY374" s="22">
        <v>0</v>
      </c>
      <c r="AZ374" s="22">
        <v>0</v>
      </c>
      <c r="BA374" s="22">
        <v>0</v>
      </c>
      <c r="BB374" s="22">
        <v>0</v>
      </c>
      <c r="BC374" s="22">
        <v>0</v>
      </c>
      <c r="BD374" s="22">
        <v>0</v>
      </c>
      <c r="BE374" s="23">
        <v>64.38</v>
      </c>
      <c r="BF374" s="22">
        <v>0</v>
      </c>
      <c r="BG374" s="22">
        <v>0</v>
      </c>
      <c r="BH374" s="22">
        <v>64.38</v>
      </c>
      <c r="BI374" s="22">
        <v>0</v>
      </c>
      <c r="BJ374" s="22">
        <v>0</v>
      </c>
      <c r="BK374" s="22">
        <v>64.38</v>
      </c>
      <c r="BL374" s="22">
        <v>0</v>
      </c>
      <c r="BM374" s="22">
        <v>0</v>
      </c>
      <c r="BN374" s="22">
        <v>64.38</v>
      </c>
      <c r="BO374" s="22">
        <v>0</v>
      </c>
      <c r="BP374" s="22">
        <v>0</v>
      </c>
      <c r="BQ374" s="22">
        <v>0</v>
      </c>
      <c r="BR374" s="22">
        <v>0</v>
      </c>
      <c r="BS374" s="22">
        <v>0</v>
      </c>
      <c r="BT374" s="22">
        <v>0</v>
      </c>
      <c r="BU374" s="22">
        <v>0</v>
      </c>
      <c r="BV374" s="22">
        <v>0</v>
      </c>
      <c r="BW374" s="23">
        <v>64.38</v>
      </c>
      <c r="BX374" s="10">
        <v>0</v>
      </c>
      <c r="BY374" s="10">
        <v>0</v>
      </c>
      <c r="BZ374" s="10">
        <v>64.38</v>
      </c>
      <c r="CA374" s="10">
        <v>0</v>
      </c>
      <c r="CB374" s="10">
        <v>0</v>
      </c>
      <c r="CC374" s="7"/>
    </row>
    <row r="375" spans="1:81" ht="63" x14ac:dyDescent="0.25">
      <c r="A375" s="7"/>
      <c r="B375" s="13"/>
      <c r="C375" s="13" t="s">
        <v>344</v>
      </c>
      <c r="D375" s="8"/>
      <c r="E375" s="13" t="s">
        <v>346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13"/>
      <c r="U375" s="8"/>
      <c r="V375" s="9"/>
      <c r="W375" s="9"/>
      <c r="X375" s="9"/>
      <c r="Y375" s="9"/>
      <c r="Z375" s="14" t="s">
        <v>345</v>
      </c>
      <c r="AA375" s="10">
        <v>525.79999999999995</v>
      </c>
      <c r="AB375" s="10">
        <v>525.79999999999995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23">
        <v>525.79999999999995</v>
      </c>
      <c r="AN375" s="22">
        <v>525.79999999999995</v>
      </c>
      <c r="AO375" s="22">
        <v>0</v>
      </c>
      <c r="AP375" s="22">
        <v>0</v>
      </c>
      <c r="AQ375" s="22">
        <v>0</v>
      </c>
      <c r="AR375" s="22">
        <v>0</v>
      </c>
      <c r="AS375" s="22">
        <v>547.9</v>
      </c>
      <c r="AT375" s="22">
        <v>547.9</v>
      </c>
      <c r="AU375" s="22">
        <v>0</v>
      </c>
      <c r="AV375" s="22">
        <v>0</v>
      </c>
      <c r="AW375" s="22">
        <v>0</v>
      </c>
      <c r="AX375" s="22">
        <v>0</v>
      </c>
      <c r="AY375" s="22">
        <v>0</v>
      </c>
      <c r="AZ375" s="22">
        <v>0</v>
      </c>
      <c r="BA375" s="22">
        <v>0</v>
      </c>
      <c r="BB375" s="22">
        <v>0</v>
      </c>
      <c r="BC375" s="22">
        <v>0</v>
      </c>
      <c r="BD375" s="22">
        <v>0</v>
      </c>
      <c r="BE375" s="23">
        <v>547.9</v>
      </c>
      <c r="BF375" s="22">
        <v>547.9</v>
      </c>
      <c r="BG375" s="22">
        <v>0</v>
      </c>
      <c r="BH375" s="22">
        <v>0</v>
      </c>
      <c r="BI375" s="22">
        <v>0</v>
      </c>
      <c r="BJ375" s="22">
        <v>0</v>
      </c>
      <c r="BK375" s="22">
        <v>566.9</v>
      </c>
      <c r="BL375" s="22">
        <v>566.9</v>
      </c>
      <c r="BM375" s="22">
        <v>0</v>
      </c>
      <c r="BN375" s="22">
        <v>0</v>
      </c>
      <c r="BO375" s="22">
        <v>0</v>
      </c>
      <c r="BP375" s="22">
        <v>0</v>
      </c>
      <c r="BQ375" s="22">
        <v>0</v>
      </c>
      <c r="BR375" s="22">
        <v>0</v>
      </c>
      <c r="BS375" s="22">
        <v>0</v>
      </c>
      <c r="BT375" s="22">
        <v>0</v>
      </c>
      <c r="BU375" s="22">
        <v>0</v>
      </c>
      <c r="BV375" s="22">
        <v>0</v>
      </c>
      <c r="BW375" s="23">
        <v>566.9</v>
      </c>
      <c r="BX375" s="10">
        <v>566.9</v>
      </c>
      <c r="BY375" s="10">
        <v>0</v>
      </c>
      <c r="BZ375" s="10">
        <v>0</v>
      </c>
      <c r="CA375" s="10">
        <v>0</v>
      </c>
      <c r="CB375" s="10">
        <v>0</v>
      </c>
      <c r="CC375" s="7"/>
    </row>
    <row r="376" spans="1:81" ht="94.5" x14ac:dyDescent="0.25">
      <c r="A376" s="7"/>
      <c r="B376" s="13"/>
      <c r="C376" s="13" t="s">
        <v>344</v>
      </c>
      <c r="D376" s="8"/>
      <c r="E376" s="13" t="s">
        <v>346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13" t="s">
        <v>49</v>
      </c>
      <c r="U376" s="8"/>
      <c r="V376" s="9"/>
      <c r="W376" s="9"/>
      <c r="X376" s="9"/>
      <c r="Y376" s="9"/>
      <c r="Z376" s="14" t="s">
        <v>48</v>
      </c>
      <c r="AA376" s="10">
        <v>525.79999999999995</v>
      </c>
      <c r="AB376" s="10">
        <v>525.79999999999995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23">
        <v>525.79999999999995</v>
      </c>
      <c r="AN376" s="22">
        <v>525.79999999999995</v>
      </c>
      <c r="AO376" s="22">
        <v>0</v>
      </c>
      <c r="AP376" s="22">
        <v>0</v>
      </c>
      <c r="AQ376" s="22">
        <v>0</v>
      </c>
      <c r="AR376" s="22">
        <v>0</v>
      </c>
      <c r="AS376" s="22">
        <v>547.9</v>
      </c>
      <c r="AT376" s="22">
        <v>547.9</v>
      </c>
      <c r="AU376" s="22">
        <v>0</v>
      </c>
      <c r="AV376" s="22">
        <v>0</v>
      </c>
      <c r="AW376" s="22">
        <v>0</v>
      </c>
      <c r="AX376" s="22">
        <v>0</v>
      </c>
      <c r="AY376" s="22">
        <v>0</v>
      </c>
      <c r="AZ376" s="22">
        <v>0</v>
      </c>
      <c r="BA376" s="22">
        <v>0</v>
      </c>
      <c r="BB376" s="22">
        <v>0</v>
      </c>
      <c r="BC376" s="22">
        <v>0</v>
      </c>
      <c r="BD376" s="22">
        <v>0</v>
      </c>
      <c r="BE376" s="23">
        <v>547.9</v>
      </c>
      <c r="BF376" s="22">
        <v>547.9</v>
      </c>
      <c r="BG376" s="22">
        <v>0</v>
      </c>
      <c r="BH376" s="22">
        <v>0</v>
      </c>
      <c r="BI376" s="22">
        <v>0</v>
      </c>
      <c r="BJ376" s="22">
        <v>0</v>
      </c>
      <c r="BK376" s="22">
        <v>566.9</v>
      </c>
      <c r="BL376" s="22">
        <v>566.9</v>
      </c>
      <c r="BM376" s="22">
        <v>0</v>
      </c>
      <c r="BN376" s="22">
        <v>0</v>
      </c>
      <c r="BO376" s="22">
        <v>0</v>
      </c>
      <c r="BP376" s="22">
        <v>0</v>
      </c>
      <c r="BQ376" s="22">
        <v>0</v>
      </c>
      <c r="BR376" s="22">
        <v>0</v>
      </c>
      <c r="BS376" s="22">
        <v>0</v>
      </c>
      <c r="BT376" s="22">
        <v>0</v>
      </c>
      <c r="BU376" s="22">
        <v>0</v>
      </c>
      <c r="BV376" s="22">
        <v>0</v>
      </c>
      <c r="BW376" s="23">
        <v>566.9</v>
      </c>
      <c r="BX376" s="10">
        <v>566.9</v>
      </c>
      <c r="BY376" s="10">
        <v>0</v>
      </c>
      <c r="BZ376" s="10">
        <v>0</v>
      </c>
      <c r="CA376" s="10">
        <v>0</v>
      </c>
      <c r="CB376" s="10">
        <v>0</v>
      </c>
      <c r="CC376" s="7"/>
    </row>
    <row r="377" spans="1:81" ht="63" x14ac:dyDescent="0.25">
      <c r="A377" s="7"/>
      <c r="B377" s="13"/>
      <c r="C377" s="13" t="s">
        <v>139</v>
      </c>
      <c r="D377" s="8"/>
      <c r="E377" s="13" t="s">
        <v>335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13"/>
      <c r="U377" s="8"/>
      <c r="V377" s="9"/>
      <c r="W377" s="9"/>
      <c r="X377" s="9"/>
      <c r="Y377" s="9"/>
      <c r="Z377" s="14" t="s">
        <v>334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23">
        <v>0</v>
      </c>
      <c r="AN377" s="22">
        <v>0</v>
      </c>
      <c r="AO377" s="22">
        <v>0</v>
      </c>
      <c r="AP377" s="22">
        <v>0</v>
      </c>
      <c r="AQ377" s="22">
        <v>0</v>
      </c>
      <c r="AR377" s="22">
        <v>0</v>
      </c>
      <c r="AS377" s="22">
        <v>0</v>
      </c>
      <c r="AT377" s="22">
        <v>0</v>
      </c>
      <c r="AU377" s="22">
        <v>0</v>
      </c>
      <c r="AV377" s="22">
        <v>0</v>
      </c>
      <c r="AW377" s="22">
        <v>0</v>
      </c>
      <c r="AX377" s="22">
        <v>0</v>
      </c>
      <c r="AY377" s="22">
        <v>0</v>
      </c>
      <c r="AZ377" s="22">
        <v>0</v>
      </c>
      <c r="BA377" s="22">
        <v>0</v>
      </c>
      <c r="BB377" s="22">
        <v>0</v>
      </c>
      <c r="BC377" s="22">
        <v>0</v>
      </c>
      <c r="BD377" s="22">
        <v>0</v>
      </c>
      <c r="BE377" s="23">
        <v>0</v>
      </c>
      <c r="BF377" s="22">
        <v>0</v>
      </c>
      <c r="BG377" s="22">
        <v>0</v>
      </c>
      <c r="BH377" s="22">
        <v>0</v>
      </c>
      <c r="BI377" s="22">
        <v>0</v>
      </c>
      <c r="BJ377" s="22">
        <v>0</v>
      </c>
      <c r="BK377" s="22">
        <v>2219.2247900000002</v>
      </c>
      <c r="BL377" s="22">
        <v>0</v>
      </c>
      <c r="BM377" s="22">
        <v>1997.30231</v>
      </c>
      <c r="BN377" s="22">
        <v>221.92248000000001</v>
      </c>
      <c r="BO377" s="22">
        <v>0</v>
      </c>
      <c r="BP377" s="22">
        <v>0</v>
      </c>
      <c r="BQ377" s="22">
        <v>0</v>
      </c>
      <c r="BR377" s="22">
        <v>0</v>
      </c>
      <c r="BS377" s="22">
        <v>0</v>
      </c>
      <c r="BT377" s="22">
        <v>0</v>
      </c>
      <c r="BU377" s="22">
        <v>0</v>
      </c>
      <c r="BV377" s="22">
        <v>0</v>
      </c>
      <c r="BW377" s="23">
        <v>2219.2247900000002</v>
      </c>
      <c r="BX377" s="10">
        <v>0</v>
      </c>
      <c r="BY377" s="10">
        <v>1997.30231</v>
      </c>
      <c r="BZ377" s="10">
        <v>221.92248000000001</v>
      </c>
      <c r="CA377" s="10">
        <v>0</v>
      </c>
      <c r="CB377" s="10">
        <v>0</v>
      </c>
      <c r="CC377" s="7"/>
    </row>
    <row r="378" spans="1:81" ht="47.25" x14ac:dyDescent="0.25">
      <c r="A378" s="7"/>
      <c r="B378" s="13"/>
      <c r="C378" s="13" t="s">
        <v>139</v>
      </c>
      <c r="D378" s="8"/>
      <c r="E378" s="13" t="s">
        <v>335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13" t="s">
        <v>51</v>
      </c>
      <c r="U378" s="8"/>
      <c r="V378" s="9"/>
      <c r="W378" s="9"/>
      <c r="X378" s="9"/>
      <c r="Y378" s="9"/>
      <c r="Z378" s="14" t="s">
        <v>50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23">
        <v>0</v>
      </c>
      <c r="AN378" s="22">
        <v>0</v>
      </c>
      <c r="AO378" s="22">
        <v>0</v>
      </c>
      <c r="AP378" s="22">
        <v>0</v>
      </c>
      <c r="AQ378" s="22">
        <v>0</v>
      </c>
      <c r="AR378" s="22">
        <v>0</v>
      </c>
      <c r="AS378" s="22">
        <v>0</v>
      </c>
      <c r="AT378" s="22">
        <v>0</v>
      </c>
      <c r="AU378" s="22">
        <v>0</v>
      </c>
      <c r="AV378" s="22">
        <v>0</v>
      </c>
      <c r="AW378" s="22">
        <v>0</v>
      </c>
      <c r="AX378" s="22">
        <v>0</v>
      </c>
      <c r="AY378" s="22">
        <v>0</v>
      </c>
      <c r="AZ378" s="22">
        <v>0</v>
      </c>
      <c r="BA378" s="22">
        <v>0</v>
      </c>
      <c r="BB378" s="22">
        <v>0</v>
      </c>
      <c r="BC378" s="22">
        <v>0</v>
      </c>
      <c r="BD378" s="22">
        <v>0</v>
      </c>
      <c r="BE378" s="23">
        <v>0</v>
      </c>
      <c r="BF378" s="22">
        <v>0</v>
      </c>
      <c r="BG378" s="22">
        <v>0</v>
      </c>
      <c r="BH378" s="22">
        <v>0</v>
      </c>
      <c r="BI378" s="22">
        <v>0</v>
      </c>
      <c r="BJ378" s="22">
        <v>0</v>
      </c>
      <c r="BK378" s="22">
        <v>2219.2247900000002</v>
      </c>
      <c r="BL378" s="22">
        <v>0</v>
      </c>
      <c r="BM378" s="22">
        <v>1997.30231</v>
      </c>
      <c r="BN378" s="22">
        <v>221.92248000000001</v>
      </c>
      <c r="BO378" s="22">
        <v>0</v>
      </c>
      <c r="BP378" s="22">
        <v>0</v>
      </c>
      <c r="BQ378" s="22">
        <v>0</v>
      </c>
      <c r="BR378" s="22">
        <v>0</v>
      </c>
      <c r="BS378" s="22">
        <v>0</v>
      </c>
      <c r="BT378" s="22">
        <v>0</v>
      </c>
      <c r="BU378" s="22">
        <v>0</v>
      </c>
      <c r="BV378" s="22">
        <v>0</v>
      </c>
      <c r="BW378" s="23">
        <v>2219.2247900000002</v>
      </c>
      <c r="BX378" s="10">
        <v>0</v>
      </c>
      <c r="BY378" s="10">
        <v>1997.30231</v>
      </c>
      <c r="BZ378" s="10">
        <v>221.92248000000001</v>
      </c>
      <c r="CA378" s="10">
        <v>0</v>
      </c>
      <c r="CB378" s="10">
        <v>0</v>
      </c>
      <c r="CC378" s="7"/>
    </row>
    <row r="379" spans="1:81" ht="63" x14ac:dyDescent="0.25">
      <c r="A379" s="7"/>
      <c r="B379" s="13"/>
      <c r="C379" s="13" t="s">
        <v>139</v>
      </c>
      <c r="D379" s="8"/>
      <c r="E379" s="13" t="s">
        <v>337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13"/>
      <c r="U379" s="8"/>
      <c r="V379" s="9"/>
      <c r="W379" s="9"/>
      <c r="X379" s="9"/>
      <c r="Y379" s="9"/>
      <c r="Z379" s="14" t="s">
        <v>336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23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6137.6625199999999</v>
      </c>
      <c r="AT379" s="22">
        <v>5247.7014600000002</v>
      </c>
      <c r="AU379" s="22">
        <v>276.19481000000002</v>
      </c>
      <c r="AV379" s="22">
        <v>613.76625000000001</v>
      </c>
      <c r="AW379" s="22">
        <v>0</v>
      </c>
      <c r="AX379" s="22">
        <v>0</v>
      </c>
      <c r="AY379" s="22">
        <v>0</v>
      </c>
      <c r="AZ379" s="22">
        <v>0</v>
      </c>
      <c r="BA379" s="22">
        <v>0</v>
      </c>
      <c r="BB379" s="22">
        <v>0</v>
      </c>
      <c r="BC379" s="22">
        <v>0</v>
      </c>
      <c r="BD379" s="22">
        <v>0</v>
      </c>
      <c r="BE379" s="23">
        <v>6137.6625199999999</v>
      </c>
      <c r="BF379" s="22">
        <v>5247.7014600000002</v>
      </c>
      <c r="BG379" s="22">
        <v>276.19481000000002</v>
      </c>
      <c r="BH379" s="22">
        <v>613.76625000000001</v>
      </c>
      <c r="BI379" s="22">
        <v>0</v>
      </c>
      <c r="BJ379" s="22">
        <v>0</v>
      </c>
      <c r="BK379" s="22">
        <v>6120.0625399999999</v>
      </c>
      <c r="BL379" s="22">
        <v>5232.6534799999999</v>
      </c>
      <c r="BM379" s="22">
        <v>275.40280999999999</v>
      </c>
      <c r="BN379" s="22">
        <v>612.00625000000002</v>
      </c>
      <c r="BO379" s="22">
        <v>0</v>
      </c>
      <c r="BP379" s="22">
        <v>0</v>
      </c>
      <c r="BQ379" s="22">
        <v>0</v>
      </c>
      <c r="BR379" s="22">
        <v>0</v>
      </c>
      <c r="BS379" s="22">
        <v>0</v>
      </c>
      <c r="BT379" s="22">
        <v>0</v>
      </c>
      <c r="BU379" s="22">
        <v>0</v>
      </c>
      <c r="BV379" s="22">
        <v>0</v>
      </c>
      <c r="BW379" s="23">
        <v>6120.0625399999999</v>
      </c>
      <c r="BX379" s="10">
        <v>5232.6534799999999</v>
      </c>
      <c r="BY379" s="10">
        <v>275.40280999999999</v>
      </c>
      <c r="BZ379" s="10">
        <v>612.00625000000002</v>
      </c>
      <c r="CA379" s="10">
        <v>0</v>
      </c>
      <c r="CB379" s="10">
        <v>0</v>
      </c>
      <c r="CC379" s="7"/>
    </row>
    <row r="380" spans="1:81" ht="47.25" x14ac:dyDescent="0.25">
      <c r="A380" s="7"/>
      <c r="B380" s="13"/>
      <c r="C380" s="13" t="s">
        <v>139</v>
      </c>
      <c r="D380" s="8"/>
      <c r="E380" s="13" t="s">
        <v>337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13" t="s">
        <v>51</v>
      </c>
      <c r="U380" s="8"/>
      <c r="V380" s="9"/>
      <c r="W380" s="9"/>
      <c r="X380" s="9"/>
      <c r="Y380" s="9"/>
      <c r="Z380" s="14" t="s">
        <v>50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23">
        <v>0</v>
      </c>
      <c r="AN380" s="22">
        <v>0</v>
      </c>
      <c r="AO380" s="22">
        <v>0</v>
      </c>
      <c r="AP380" s="22">
        <v>0</v>
      </c>
      <c r="AQ380" s="22">
        <v>0</v>
      </c>
      <c r="AR380" s="22">
        <v>0</v>
      </c>
      <c r="AS380" s="22">
        <v>6137.6625199999999</v>
      </c>
      <c r="AT380" s="22">
        <v>5247.7014600000002</v>
      </c>
      <c r="AU380" s="22">
        <v>276.19481000000002</v>
      </c>
      <c r="AV380" s="22">
        <v>613.76625000000001</v>
      </c>
      <c r="AW380" s="22">
        <v>0</v>
      </c>
      <c r="AX380" s="22">
        <v>0</v>
      </c>
      <c r="AY380" s="22">
        <v>0</v>
      </c>
      <c r="AZ380" s="22">
        <v>0</v>
      </c>
      <c r="BA380" s="22">
        <v>0</v>
      </c>
      <c r="BB380" s="22">
        <v>0</v>
      </c>
      <c r="BC380" s="22">
        <v>0</v>
      </c>
      <c r="BD380" s="22">
        <v>0</v>
      </c>
      <c r="BE380" s="23">
        <v>6137.6625199999999</v>
      </c>
      <c r="BF380" s="22">
        <v>5247.7014600000002</v>
      </c>
      <c r="BG380" s="22">
        <v>276.19481000000002</v>
      </c>
      <c r="BH380" s="22">
        <v>613.76625000000001</v>
      </c>
      <c r="BI380" s="22">
        <v>0</v>
      </c>
      <c r="BJ380" s="22">
        <v>0</v>
      </c>
      <c r="BK380" s="22">
        <v>6120.0625399999999</v>
      </c>
      <c r="BL380" s="22">
        <v>5232.6534799999999</v>
      </c>
      <c r="BM380" s="22">
        <v>275.40280999999999</v>
      </c>
      <c r="BN380" s="22">
        <v>612.00625000000002</v>
      </c>
      <c r="BO380" s="22">
        <v>0</v>
      </c>
      <c r="BP380" s="22">
        <v>0</v>
      </c>
      <c r="BQ380" s="22">
        <v>0</v>
      </c>
      <c r="BR380" s="22">
        <v>0</v>
      </c>
      <c r="BS380" s="22">
        <v>0</v>
      </c>
      <c r="BT380" s="22">
        <v>0</v>
      </c>
      <c r="BU380" s="22">
        <v>0</v>
      </c>
      <c r="BV380" s="22">
        <v>0</v>
      </c>
      <c r="BW380" s="23">
        <v>6120.0625399999999</v>
      </c>
      <c r="BX380" s="10">
        <v>5232.6534799999999</v>
      </c>
      <c r="BY380" s="10">
        <v>275.40280999999999</v>
      </c>
      <c r="BZ380" s="10">
        <v>612.00625000000002</v>
      </c>
      <c r="CA380" s="10">
        <v>0</v>
      </c>
      <c r="CB380" s="10">
        <v>0</v>
      </c>
      <c r="CC380" s="7"/>
    </row>
    <row r="381" spans="1:81" ht="31.5" x14ac:dyDescent="0.25">
      <c r="A381" s="7"/>
      <c r="B381" s="13"/>
      <c r="C381" s="13" t="s">
        <v>139</v>
      </c>
      <c r="D381" s="8"/>
      <c r="E381" s="13" t="s">
        <v>339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13"/>
      <c r="U381" s="8"/>
      <c r="V381" s="9"/>
      <c r="W381" s="9"/>
      <c r="X381" s="9"/>
      <c r="Y381" s="9"/>
      <c r="Z381" s="14" t="s">
        <v>338</v>
      </c>
      <c r="AA381" s="10">
        <v>3500</v>
      </c>
      <c r="AB381" s="10">
        <v>0</v>
      </c>
      <c r="AC381" s="10">
        <v>0</v>
      </c>
      <c r="AD381" s="10">
        <v>3500</v>
      </c>
      <c r="AE381" s="10">
        <v>0</v>
      </c>
      <c r="AF381" s="10">
        <v>0</v>
      </c>
      <c r="AG381" s="10">
        <v>310</v>
      </c>
      <c r="AH381" s="10">
        <v>0</v>
      </c>
      <c r="AI381" s="10">
        <v>0</v>
      </c>
      <c r="AJ381" s="10">
        <v>310</v>
      </c>
      <c r="AK381" s="10">
        <v>0</v>
      </c>
      <c r="AL381" s="10">
        <v>0</v>
      </c>
      <c r="AM381" s="23">
        <v>3810</v>
      </c>
      <c r="AN381" s="22">
        <v>0</v>
      </c>
      <c r="AO381" s="22">
        <v>0</v>
      </c>
      <c r="AP381" s="22">
        <v>3810</v>
      </c>
      <c r="AQ381" s="22">
        <v>0</v>
      </c>
      <c r="AR381" s="22">
        <v>0</v>
      </c>
      <c r="AS381" s="22">
        <v>3770</v>
      </c>
      <c r="AT381" s="22">
        <v>0</v>
      </c>
      <c r="AU381" s="22">
        <v>0</v>
      </c>
      <c r="AV381" s="22">
        <v>3770</v>
      </c>
      <c r="AW381" s="22">
        <v>0</v>
      </c>
      <c r="AX381" s="22">
        <v>0</v>
      </c>
      <c r="AY381" s="22">
        <v>0</v>
      </c>
      <c r="AZ381" s="22">
        <v>0</v>
      </c>
      <c r="BA381" s="22">
        <v>0</v>
      </c>
      <c r="BB381" s="22">
        <v>0</v>
      </c>
      <c r="BC381" s="22">
        <v>0</v>
      </c>
      <c r="BD381" s="22">
        <v>0</v>
      </c>
      <c r="BE381" s="23">
        <v>3770</v>
      </c>
      <c r="BF381" s="22">
        <v>0</v>
      </c>
      <c r="BG381" s="22">
        <v>0</v>
      </c>
      <c r="BH381" s="22">
        <v>3770</v>
      </c>
      <c r="BI381" s="22">
        <v>0</v>
      </c>
      <c r="BJ381" s="22">
        <v>0</v>
      </c>
      <c r="BK381" s="22">
        <v>3770</v>
      </c>
      <c r="BL381" s="22">
        <v>0</v>
      </c>
      <c r="BM381" s="22">
        <v>0</v>
      </c>
      <c r="BN381" s="22">
        <v>3770</v>
      </c>
      <c r="BO381" s="22">
        <v>0</v>
      </c>
      <c r="BP381" s="22">
        <v>0</v>
      </c>
      <c r="BQ381" s="22">
        <v>0</v>
      </c>
      <c r="BR381" s="22">
        <v>0</v>
      </c>
      <c r="BS381" s="22">
        <v>0</v>
      </c>
      <c r="BT381" s="22">
        <v>0</v>
      </c>
      <c r="BU381" s="22">
        <v>0</v>
      </c>
      <c r="BV381" s="22">
        <v>0</v>
      </c>
      <c r="BW381" s="23">
        <v>3770</v>
      </c>
      <c r="BX381" s="10">
        <v>0</v>
      </c>
      <c r="BY381" s="10">
        <v>0</v>
      </c>
      <c r="BZ381" s="10">
        <v>3770</v>
      </c>
      <c r="CA381" s="10">
        <v>0</v>
      </c>
      <c r="CB381" s="10">
        <v>0</v>
      </c>
      <c r="CC381" s="7"/>
    </row>
    <row r="382" spans="1:81" ht="47.25" x14ac:dyDescent="0.25">
      <c r="A382" s="7"/>
      <c r="B382" s="13"/>
      <c r="C382" s="13" t="s">
        <v>139</v>
      </c>
      <c r="D382" s="8"/>
      <c r="E382" s="13" t="s">
        <v>339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13" t="s">
        <v>51</v>
      </c>
      <c r="U382" s="8"/>
      <c r="V382" s="9"/>
      <c r="W382" s="9"/>
      <c r="X382" s="9"/>
      <c r="Y382" s="9"/>
      <c r="Z382" s="14" t="s">
        <v>50</v>
      </c>
      <c r="AA382" s="10">
        <v>3500</v>
      </c>
      <c r="AB382" s="10">
        <v>0</v>
      </c>
      <c r="AC382" s="10">
        <v>0</v>
      </c>
      <c r="AD382" s="10">
        <v>3500</v>
      </c>
      <c r="AE382" s="10">
        <v>0</v>
      </c>
      <c r="AF382" s="10">
        <v>0</v>
      </c>
      <c r="AG382" s="10">
        <v>310</v>
      </c>
      <c r="AH382" s="10">
        <v>0</v>
      </c>
      <c r="AI382" s="10">
        <v>0</v>
      </c>
      <c r="AJ382" s="10">
        <v>310</v>
      </c>
      <c r="AK382" s="10">
        <v>0</v>
      </c>
      <c r="AL382" s="10">
        <v>0</v>
      </c>
      <c r="AM382" s="23">
        <v>3810</v>
      </c>
      <c r="AN382" s="22">
        <v>0</v>
      </c>
      <c r="AO382" s="22">
        <v>0</v>
      </c>
      <c r="AP382" s="22">
        <v>3810</v>
      </c>
      <c r="AQ382" s="22">
        <v>0</v>
      </c>
      <c r="AR382" s="22">
        <v>0</v>
      </c>
      <c r="AS382" s="22">
        <v>3770</v>
      </c>
      <c r="AT382" s="22">
        <v>0</v>
      </c>
      <c r="AU382" s="22">
        <v>0</v>
      </c>
      <c r="AV382" s="22">
        <v>3770</v>
      </c>
      <c r="AW382" s="22">
        <v>0</v>
      </c>
      <c r="AX382" s="22">
        <v>0</v>
      </c>
      <c r="AY382" s="22">
        <v>0</v>
      </c>
      <c r="AZ382" s="22">
        <v>0</v>
      </c>
      <c r="BA382" s="22">
        <v>0</v>
      </c>
      <c r="BB382" s="22">
        <v>0</v>
      </c>
      <c r="BC382" s="22">
        <v>0</v>
      </c>
      <c r="BD382" s="22">
        <v>0</v>
      </c>
      <c r="BE382" s="23">
        <v>3770</v>
      </c>
      <c r="BF382" s="22">
        <v>0</v>
      </c>
      <c r="BG382" s="22">
        <v>0</v>
      </c>
      <c r="BH382" s="22">
        <v>3770</v>
      </c>
      <c r="BI382" s="22">
        <v>0</v>
      </c>
      <c r="BJ382" s="22">
        <v>0</v>
      </c>
      <c r="BK382" s="22">
        <v>3770</v>
      </c>
      <c r="BL382" s="22">
        <v>0</v>
      </c>
      <c r="BM382" s="22">
        <v>0</v>
      </c>
      <c r="BN382" s="22">
        <v>3770</v>
      </c>
      <c r="BO382" s="22">
        <v>0</v>
      </c>
      <c r="BP382" s="22">
        <v>0</v>
      </c>
      <c r="BQ382" s="22">
        <v>0</v>
      </c>
      <c r="BR382" s="22">
        <v>0</v>
      </c>
      <c r="BS382" s="22">
        <v>0</v>
      </c>
      <c r="BT382" s="22">
        <v>0</v>
      </c>
      <c r="BU382" s="22">
        <v>0</v>
      </c>
      <c r="BV382" s="22">
        <v>0</v>
      </c>
      <c r="BW382" s="23">
        <v>3770</v>
      </c>
      <c r="BX382" s="10">
        <v>0</v>
      </c>
      <c r="BY382" s="10">
        <v>0</v>
      </c>
      <c r="BZ382" s="10">
        <v>3770</v>
      </c>
      <c r="CA382" s="10">
        <v>0</v>
      </c>
      <c r="CB382" s="10">
        <v>0</v>
      </c>
      <c r="CC382" s="7"/>
    </row>
    <row r="383" spans="1:81" ht="31.5" x14ac:dyDescent="0.25">
      <c r="A383" s="7"/>
      <c r="B383" s="13"/>
      <c r="C383" s="13" t="s">
        <v>139</v>
      </c>
      <c r="D383" s="8"/>
      <c r="E383" s="13" t="s">
        <v>347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13"/>
      <c r="U383" s="8"/>
      <c r="V383" s="9"/>
      <c r="W383" s="9"/>
      <c r="X383" s="9"/>
      <c r="Y383" s="9"/>
      <c r="Z383" s="14" t="s">
        <v>240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164.49592999999999</v>
      </c>
      <c r="AH383" s="10">
        <v>0</v>
      </c>
      <c r="AI383" s="10">
        <v>0</v>
      </c>
      <c r="AJ383" s="10">
        <v>164.49592999999999</v>
      </c>
      <c r="AK383" s="10">
        <v>0</v>
      </c>
      <c r="AL383" s="10">
        <v>0</v>
      </c>
      <c r="AM383" s="23">
        <f>164.49593+489.08635</f>
        <v>653.58227999999997</v>
      </c>
      <c r="AN383" s="22">
        <v>0</v>
      </c>
      <c r="AO383" s="22">
        <v>0</v>
      </c>
      <c r="AP383" s="22">
        <v>164.49592999999999</v>
      </c>
      <c r="AQ383" s="22">
        <v>0</v>
      </c>
      <c r="AR383" s="22">
        <v>0</v>
      </c>
      <c r="AS383" s="22">
        <v>0</v>
      </c>
      <c r="AT383" s="22">
        <v>0</v>
      </c>
      <c r="AU383" s="22">
        <v>0</v>
      </c>
      <c r="AV383" s="22">
        <v>0</v>
      </c>
      <c r="AW383" s="22">
        <v>0</v>
      </c>
      <c r="AX383" s="22">
        <v>0</v>
      </c>
      <c r="AY383" s="22">
        <v>0</v>
      </c>
      <c r="AZ383" s="22">
        <v>0</v>
      </c>
      <c r="BA383" s="22">
        <v>0</v>
      </c>
      <c r="BB383" s="22">
        <v>0</v>
      </c>
      <c r="BC383" s="22">
        <v>0</v>
      </c>
      <c r="BD383" s="22">
        <v>0</v>
      </c>
      <c r="BE383" s="23">
        <v>0</v>
      </c>
      <c r="BF383" s="22">
        <v>0</v>
      </c>
      <c r="BG383" s="22">
        <v>0</v>
      </c>
      <c r="BH383" s="22">
        <v>0</v>
      </c>
      <c r="BI383" s="22">
        <v>0</v>
      </c>
      <c r="BJ383" s="22">
        <v>0</v>
      </c>
      <c r="BK383" s="22">
        <v>0</v>
      </c>
      <c r="BL383" s="22">
        <v>0</v>
      </c>
      <c r="BM383" s="22">
        <v>0</v>
      </c>
      <c r="BN383" s="22">
        <v>0</v>
      </c>
      <c r="BO383" s="22">
        <v>0</v>
      </c>
      <c r="BP383" s="22">
        <v>0</v>
      </c>
      <c r="BQ383" s="22">
        <v>0</v>
      </c>
      <c r="BR383" s="22">
        <v>0</v>
      </c>
      <c r="BS383" s="22">
        <v>0</v>
      </c>
      <c r="BT383" s="22">
        <v>0</v>
      </c>
      <c r="BU383" s="22">
        <v>0</v>
      </c>
      <c r="BV383" s="22">
        <v>0</v>
      </c>
      <c r="BW383" s="23">
        <v>0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7"/>
    </row>
    <row r="384" spans="1:81" ht="47.25" x14ac:dyDescent="0.25">
      <c r="A384" s="7"/>
      <c r="B384" s="13"/>
      <c r="C384" s="13" t="s">
        <v>139</v>
      </c>
      <c r="D384" s="8"/>
      <c r="E384" s="13" t="s">
        <v>347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13" t="s">
        <v>51</v>
      </c>
      <c r="U384" s="8"/>
      <c r="V384" s="9"/>
      <c r="W384" s="9"/>
      <c r="X384" s="9"/>
      <c r="Y384" s="9"/>
      <c r="Z384" s="14" t="s">
        <v>50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164.49592999999999</v>
      </c>
      <c r="AH384" s="10">
        <v>0</v>
      </c>
      <c r="AI384" s="10">
        <v>0</v>
      </c>
      <c r="AJ384" s="10">
        <v>164.49592999999999</v>
      </c>
      <c r="AK384" s="10">
        <v>0</v>
      </c>
      <c r="AL384" s="10">
        <v>0</v>
      </c>
      <c r="AM384" s="23">
        <f>164.49593+489.08634</f>
        <v>653.58226999999999</v>
      </c>
      <c r="AN384" s="22">
        <v>0</v>
      </c>
      <c r="AO384" s="22">
        <v>0</v>
      </c>
      <c r="AP384" s="22">
        <v>164.49592999999999</v>
      </c>
      <c r="AQ384" s="22">
        <v>0</v>
      </c>
      <c r="AR384" s="22">
        <v>0</v>
      </c>
      <c r="AS384" s="22">
        <v>0</v>
      </c>
      <c r="AT384" s="22">
        <v>0</v>
      </c>
      <c r="AU384" s="22">
        <v>0</v>
      </c>
      <c r="AV384" s="22">
        <v>0</v>
      </c>
      <c r="AW384" s="22">
        <v>0</v>
      </c>
      <c r="AX384" s="22">
        <v>0</v>
      </c>
      <c r="AY384" s="22">
        <v>0</v>
      </c>
      <c r="AZ384" s="22">
        <v>0</v>
      </c>
      <c r="BA384" s="22">
        <v>0</v>
      </c>
      <c r="BB384" s="22">
        <v>0</v>
      </c>
      <c r="BC384" s="22">
        <v>0</v>
      </c>
      <c r="BD384" s="22">
        <v>0</v>
      </c>
      <c r="BE384" s="23">
        <v>0</v>
      </c>
      <c r="BF384" s="22">
        <v>0</v>
      </c>
      <c r="BG384" s="22">
        <v>0</v>
      </c>
      <c r="BH384" s="22">
        <v>0</v>
      </c>
      <c r="BI384" s="22">
        <v>0</v>
      </c>
      <c r="BJ384" s="22">
        <v>0</v>
      </c>
      <c r="BK384" s="22">
        <v>0</v>
      </c>
      <c r="BL384" s="22">
        <v>0</v>
      </c>
      <c r="BM384" s="22">
        <v>0</v>
      </c>
      <c r="BN384" s="22">
        <v>0</v>
      </c>
      <c r="BO384" s="22">
        <v>0</v>
      </c>
      <c r="BP384" s="22">
        <v>0</v>
      </c>
      <c r="BQ384" s="22">
        <v>0</v>
      </c>
      <c r="BR384" s="22">
        <v>0</v>
      </c>
      <c r="BS384" s="22">
        <v>0</v>
      </c>
      <c r="BT384" s="22">
        <v>0</v>
      </c>
      <c r="BU384" s="22">
        <v>0</v>
      </c>
      <c r="BV384" s="22">
        <v>0</v>
      </c>
      <c r="BW384" s="23">
        <v>0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7"/>
    </row>
    <row r="385" spans="1:81" ht="15.75" x14ac:dyDescent="0.25">
      <c r="A385" s="7"/>
      <c r="B385" s="13"/>
      <c r="C385" s="13" t="s">
        <v>139</v>
      </c>
      <c r="D385" s="8"/>
      <c r="E385" s="13" t="s">
        <v>141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13"/>
      <c r="U385" s="8"/>
      <c r="V385" s="9"/>
      <c r="W385" s="9"/>
      <c r="X385" s="9"/>
      <c r="Y385" s="9"/>
      <c r="Z385" s="14" t="s">
        <v>140</v>
      </c>
      <c r="AA385" s="10">
        <v>1115.76001</v>
      </c>
      <c r="AB385" s="10">
        <v>741.98041000000001</v>
      </c>
      <c r="AC385" s="10">
        <v>39.051600000000001</v>
      </c>
      <c r="AD385" s="10">
        <v>334.72800000000001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23">
        <v>1115.76001</v>
      </c>
      <c r="AN385" s="22">
        <v>741.98041000000001</v>
      </c>
      <c r="AO385" s="22">
        <v>39.051600000000001</v>
      </c>
      <c r="AP385" s="22">
        <v>334.72800000000001</v>
      </c>
      <c r="AQ385" s="22">
        <v>0</v>
      </c>
      <c r="AR385" s="22">
        <v>0</v>
      </c>
      <c r="AS385" s="22">
        <v>0</v>
      </c>
      <c r="AT385" s="22">
        <v>0</v>
      </c>
      <c r="AU385" s="22">
        <v>0</v>
      </c>
      <c r="AV385" s="22">
        <v>0</v>
      </c>
      <c r="AW385" s="22">
        <v>0</v>
      </c>
      <c r="AX385" s="22">
        <v>0</v>
      </c>
      <c r="AY385" s="22">
        <v>0</v>
      </c>
      <c r="AZ385" s="22">
        <v>0</v>
      </c>
      <c r="BA385" s="22">
        <v>0</v>
      </c>
      <c r="BB385" s="22">
        <v>0</v>
      </c>
      <c r="BC385" s="22">
        <v>0</v>
      </c>
      <c r="BD385" s="22">
        <v>0</v>
      </c>
      <c r="BE385" s="23">
        <v>0</v>
      </c>
      <c r="BF385" s="22">
        <v>0</v>
      </c>
      <c r="BG385" s="22">
        <v>0</v>
      </c>
      <c r="BH385" s="22">
        <v>0</v>
      </c>
      <c r="BI385" s="22">
        <v>0</v>
      </c>
      <c r="BJ385" s="22">
        <v>0</v>
      </c>
      <c r="BK385" s="22">
        <v>0</v>
      </c>
      <c r="BL385" s="22">
        <v>0</v>
      </c>
      <c r="BM385" s="22">
        <v>0</v>
      </c>
      <c r="BN385" s="22">
        <v>0</v>
      </c>
      <c r="BO385" s="22">
        <v>0</v>
      </c>
      <c r="BP385" s="22">
        <v>0</v>
      </c>
      <c r="BQ385" s="22">
        <v>0</v>
      </c>
      <c r="BR385" s="22">
        <v>0</v>
      </c>
      <c r="BS385" s="22">
        <v>0</v>
      </c>
      <c r="BT385" s="22">
        <v>0</v>
      </c>
      <c r="BU385" s="22">
        <v>0</v>
      </c>
      <c r="BV385" s="22">
        <v>0</v>
      </c>
      <c r="BW385" s="23">
        <v>0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7"/>
    </row>
    <row r="386" spans="1:81" ht="47.25" x14ac:dyDescent="0.25">
      <c r="A386" s="7"/>
      <c r="B386" s="13"/>
      <c r="C386" s="13" t="s">
        <v>139</v>
      </c>
      <c r="D386" s="8"/>
      <c r="E386" s="13" t="s">
        <v>141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13" t="s">
        <v>51</v>
      </c>
      <c r="U386" s="8"/>
      <c r="V386" s="9"/>
      <c r="W386" s="9"/>
      <c r="X386" s="9"/>
      <c r="Y386" s="9"/>
      <c r="Z386" s="14" t="s">
        <v>50</v>
      </c>
      <c r="AA386" s="10">
        <v>1115.76001</v>
      </c>
      <c r="AB386" s="10">
        <v>741.98041000000001</v>
      </c>
      <c r="AC386" s="10">
        <v>39.051600000000001</v>
      </c>
      <c r="AD386" s="10">
        <v>334.72800000000001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23">
        <v>1115.76001</v>
      </c>
      <c r="AN386" s="22">
        <v>741.98041000000001</v>
      </c>
      <c r="AO386" s="22">
        <v>39.051600000000001</v>
      </c>
      <c r="AP386" s="22">
        <v>334.72800000000001</v>
      </c>
      <c r="AQ386" s="22">
        <v>0</v>
      </c>
      <c r="AR386" s="22">
        <v>0</v>
      </c>
      <c r="AS386" s="22">
        <v>0</v>
      </c>
      <c r="AT386" s="22">
        <v>0</v>
      </c>
      <c r="AU386" s="22">
        <v>0</v>
      </c>
      <c r="AV386" s="22">
        <v>0</v>
      </c>
      <c r="AW386" s="22">
        <v>0</v>
      </c>
      <c r="AX386" s="22">
        <v>0</v>
      </c>
      <c r="AY386" s="22">
        <v>0</v>
      </c>
      <c r="AZ386" s="22">
        <v>0</v>
      </c>
      <c r="BA386" s="22">
        <v>0</v>
      </c>
      <c r="BB386" s="22">
        <v>0</v>
      </c>
      <c r="BC386" s="22">
        <v>0</v>
      </c>
      <c r="BD386" s="22">
        <v>0</v>
      </c>
      <c r="BE386" s="23">
        <v>0</v>
      </c>
      <c r="BF386" s="22">
        <v>0</v>
      </c>
      <c r="BG386" s="22">
        <v>0</v>
      </c>
      <c r="BH386" s="22">
        <v>0</v>
      </c>
      <c r="BI386" s="22">
        <v>0</v>
      </c>
      <c r="BJ386" s="22">
        <v>0</v>
      </c>
      <c r="BK386" s="22">
        <v>0</v>
      </c>
      <c r="BL386" s="22">
        <v>0</v>
      </c>
      <c r="BM386" s="22">
        <v>0</v>
      </c>
      <c r="BN386" s="22">
        <v>0</v>
      </c>
      <c r="BO386" s="22">
        <v>0</v>
      </c>
      <c r="BP386" s="22">
        <v>0</v>
      </c>
      <c r="BQ386" s="22">
        <v>0</v>
      </c>
      <c r="BR386" s="22">
        <v>0</v>
      </c>
      <c r="BS386" s="22">
        <v>0</v>
      </c>
      <c r="BT386" s="22">
        <v>0</v>
      </c>
      <c r="BU386" s="22">
        <v>0</v>
      </c>
      <c r="BV386" s="22">
        <v>0</v>
      </c>
      <c r="BW386" s="23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7"/>
    </row>
    <row r="387" spans="1:81" ht="31.5" x14ac:dyDescent="0.25">
      <c r="A387" s="7"/>
      <c r="B387" s="13"/>
      <c r="C387" s="13" t="s">
        <v>139</v>
      </c>
      <c r="D387" s="8"/>
      <c r="E387" s="13" t="s">
        <v>349</v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13"/>
      <c r="U387" s="8"/>
      <c r="V387" s="9"/>
      <c r="W387" s="9"/>
      <c r="X387" s="9"/>
      <c r="Y387" s="9"/>
      <c r="Z387" s="14" t="s">
        <v>348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1051.3499999999999</v>
      </c>
      <c r="AH387" s="10">
        <v>0</v>
      </c>
      <c r="AI387" s="10">
        <v>876.125</v>
      </c>
      <c r="AJ387" s="10">
        <v>175.22499999999999</v>
      </c>
      <c r="AK387" s="10">
        <v>0</v>
      </c>
      <c r="AL387" s="10">
        <v>0</v>
      </c>
      <c r="AM387" s="23">
        <v>1051.3499999999999</v>
      </c>
      <c r="AN387" s="22">
        <v>0</v>
      </c>
      <c r="AO387" s="22">
        <v>876.125</v>
      </c>
      <c r="AP387" s="22">
        <v>175.22499999999999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0</v>
      </c>
      <c r="AY387" s="22">
        <v>0</v>
      </c>
      <c r="AZ387" s="22">
        <v>0</v>
      </c>
      <c r="BA387" s="22">
        <v>0</v>
      </c>
      <c r="BB387" s="22">
        <v>0</v>
      </c>
      <c r="BC387" s="22">
        <v>0</v>
      </c>
      <c r="BD387" s="22">
        <v>0</v>
      </c>
      <c r="BE387" s="23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0</v>
      </c>
      <c r="BM387" s="22">
        <v>0</v>
      </c>
      <c r="BN387" s="22">
        <v>0</v>
      </c>
      <c r="BO387" s="22">
        <v>0</v>
      </c>
      <c r="BP387" s="22">
        <v>0</v>
      </c>
      <c r="BQ387" s="22">
        <v>0</v>
      </c>
      <c r="BR387" s="22">
        <v>0</v>
      </c>
      <c r="BS387" s="22">
        <v>0</v>
      </c>
      <c r="BT387" s="22">
        <v>0</v>
      </c>
      <c r="BU387" s="22">
        <v>0</v>
      </c>
      <c r="BV387" s="22">
        <v>0</v>
      </c>
      <c r="BW387" s="23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7"/>
    </row>
    <row r="388" spans="1:81" ht="47.25" x14ac:dyDescent="0.25">
      <c r="A388" s="7"/>
      <c r="B388" s="13"/>
      <c r="C388" s="13" t="s">
        <v>139</v>
      </c>
      <c r="D388" s="8"/>
      <c r="E388" s="13" t="s">
        <v>349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13" t="s">
        <v>51</v>
      </c>
      <c r="U388" s="8"/>
      <c r="V388" s="9"/>
      <c r="W388" s="9"/>
      <c r="X388" s="9"/>
      <c r="Y388" s="9"/>
      <c r="Z388" s="14" t="s">
        <v>50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1051.3499999999999</v>
      </c>
      <c r="AH388" s="10">
        <v>0</v>
      </c>
      <c r="AI388" s="10">
        <v>876.125</v>
      </c>
      <c r="AJ388" s="10">
        <v>175.22499999999999</v>
      </c>
      <c r="AK388" s="10">
        <v>0</v>
      </c>
      <c r="AL388" s="10">
        <v>0</v>
      </c>
      <c r="AM388" s="23">
        <v>1051.3499999999999</v>
      </c>
      <c r="AN388" s="22">
        <v>0</v>
      </c>
      <c r="AO388" s="22">
        <v>876.125</v>
      </c>
      <c r="AP388" s="22">
        <v>175.22499999999999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0</v>
      </c>
      <c r="AY388" s="22">
        <v>0</v>
      </c>
      <c r="AZ388" s="22">
        <v>0</v>
      </c>
      <c r="BA388" s="22">
        <v>0</v>
      </c>
      <c r="BB388" s="22">
        <v>0</v>
      </c>
      <c r="BC388" s="22">
        <v>0</v>
      </c>
      <c r="BD388" s="22">
        <v>0</v>
      </c>
      <c r="BE388" s="23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0</v>
      </c>
      <c r="BM388" s="22">
        <v>0</v>
      </c>
      <c r="BN388" s="22">
        <v>0</v>
      </c>
      <c r="BO388" s="22">
        <v>0</v>
      </c>
      <c r="BP388" s="22">
        <v>0</v>
      </c>
      <c r="BQ388" s="22">
        <v>0</v>
      </c>
      <c r="BR388" s="22">
        <v>0</v>
      </c>
      <c r="BS388" s="22">
        <v>0</v>
      </c>
      <c r="BT388" s="22">
        <v>0</v>
      </c>
      <c r="BU388" s="22">
        <v>0</v>
      </c>
      <c r="BV388" s="22">
        <v>0</v>
      </c>
      <c r="BW388" s="23">
        <v>0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7"/>
    </row>
    <row r="389" spans="1:81" ht="31.5" x14ac:dyDescent="0.25">
      <c r="A389" s="7"/>
      <c r="B389" s="13"/>
      <c r="C389" s="13" t="s">
        <v>139</v>
      </c>
      <c r="D389" s="8"/>
      <c r="E389" s="13" t="s">
        <v>138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13"/>
      <c r="U389" s="8"/>
      <c r="V389" s="9"/>
      <c r="W389" s="9"/>
      <c r="X389" s="9"/>
      <c r="Y389" s="9"/>
      <c r="Z389" s="14" t="s">
        <v>208</v>
      </c>
      <c r="AA389" s="10">
        <v>214.21</v>
      </c>
      <c r="AB389" s="10">
        <v>0</v>
      </c>
      <c r="AC389" s="10">
        <v>192.78899999999999</v>
      </c>
      <c r="AD389" s="10">
        <v>21.420999999999999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23">
        <v>214.21</v>
      </c>
      <c r="AN389" s="22">
        <v>0</v>
      </c>
      <c r="AO389" s="22">
        <v>192.78899999999999</v>
      </c>
      <c r="AP389" s="22">
        <v>21.420999999999999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0</v>
      </c>
      <c r="AY389" s="22">
        <v>0</v>
      </c>
      <c r="AZ389" s="22">
        <v>0</v>
      </c>
      <c r="BA389" s="22">
        <v>0</v>
      </c>
      <c r="BB389" s="22">
        <v>0</v>
      </c>
      <c r="BC389" s="22">
        <v>0</v>
      </c>
      <c r="BD389" s="22">
        <v>0</v>
      </c>
      <c r="BE389" s="23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0</v>
      </c>
      <c r="BM389" s="22">
        <v>0</v>
      </c>
      <c r="BN389" s="22">
        <v>0</v>
      </c>
      <c r="BO389" s="22">
        <v>0</v>
      </c>
      <c r="BP389" s="22">
        <v>0</v>
      </c>
      <c r="BQ389" s="22">
        <v>0</v>
      </c>
      <c r="BR389" s="22">
        <v>0</v>
      </c>
      <c r="BS389" s="22">
        <v>0</v>
      </c>
      <c r="BT389" s="22">
        <v>0</v>
      </c>
      <c r="BU389" s="22">
        <v>0</v>
      </c>
      <c r="BV389" s="22">
        <v>0</v>
      </c>
      <c r="BW389" s="23">
        <v>0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7"/>
    </row>
    <row r="390" spans="1:81" ht="47.25" x14ac:dyDescent="0.25">
      <c r="A390" s="7"/>
      <c r="B390" s="13"/>
      <c r="C390" s="13" t="s">
        <v>139</v>
      </c>
      <c r="D390" s="8"/>
      <c r="E390" s="13" t="s">
        <v>138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13" t="s">
        <v>51</v>
      </c>
      <c r="U390" s="8"/>
      <c r="V390" s="9"/>
      <c r="W390" s="9"/>
      <c r="X390" s="9"/>
      <c r="Y390" s="9"/>
      <c r="Z390" s="14" t="s">
        <v>50</v>
      </c>
      <c r="AA390" s="10">
        <v>214.21</v>
      </c>
      <c r="AB390" s="10">
        <v>0</v>
      </c>
      <c r="AC390" s="10">
        <v>192.78899999999999</v>
      </c>
      <c r="AD390" s="10">
        <v>21.420999999999999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23">
        <v>214.21</v>
      </c>
      <c r="AN390" s="22">
        <v>0</v>
      </c>
      <c r="AO390" s="22">
        <v>192.78899999999999</v>
      </c>
      <c r="AP390" s="22">
        <v>21.420999999999999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0</v>
      </c>
      <c r="AY390" s="22">
        <v>0</v>
      </c>
      <c r="AZ390" s="22">
        <v>0</v>
      </c>
      <c r="BA390" s="22">
        <v>0</v>
      </c>
      <c r="BB390" s="22">
        <v>0</v>
      </c>
      <c r="BC390" s="22">
        <v>0</v>
      </c>
      <c r="BD390" s="22">
        <v>0</v>
      </c>
      <c r="BE390" s="23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0</v>
      </c>
      <c r="BM390" s="22">
        <v>0</v>
      </c>
      <c r="BN390" s="22">
        <v>0</v>
      </c>
      <c r="BO390" s="22">
        <v>0</v>
      </c>
      <c r="BP390" s="22">
        <v>0</v>
      </c>
      <c r="BQ390" s="22">
        <v>0</v>
      </c>
      <c r="BR390" s="22">
        <v>0</v>
      </c>
      <c r="BS390" s="22">
        <v>0</v>
      </c>
      <c r="BT390" s="22">
        <v>0</v>
      </c>
      <c r="BU390" s="22">
        <v>0</v>
      </c>
      <c r="BV390" s="22">
        <v>0</v>
      </c>
      <c r="BW390" s="23">
        <v>0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7"/>
    </row>
    <row r="391" spans="1:81" ht="15.75" x14ac:dyDescent="0.25">
      <c r="A391" s="7"/>
      <c r="B391" s="13"/>
      <c r="C391" s="13" t="s">
        <v>341</v>
      </c>
      <c r="D391" s="8"/>
      <c r="E391" s="13" t="s">
        <v>350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13"/>
      <c r="U391" s="8"/>
      <c r="V391" s="9"/>
      <c r="W391" s="9"/>
      <c r="X391" s="9"/>
      <c r="Y391" s="9"/>
      <c r="Z391" s="14" t="s">
        <v>96</v>
      </c>
      <c r="AA391" s="10">
        <v>6800</v>
      </c>
      <c r="AB391" s="10">
        <v>0</v>
      </c>
      <c r="AC391" s="10">
        <v>0</v>
      </c>
      <c r="AD391" s="10">
        <v>6800</v>
      </c>
      <c r="AE391" s="10">
        <v>0</v>
      </c>
      <c r="AF391" s="10">
        <v>0</v>
      </c>
      <c r="AG391" s="10">
        <v>6028.1629999999996</v>
      </c>
      <c r="AH391" s="10">
        <v>0</v>
      </c>
      <c r="AI391" s="10">
        <v>0</v>
      </c>
      <c r="AJ391" s="10">
        <v>6028.1629999999996</v>
      </c>
      <c r="AK391" s="10">
        <v>0</v>
      </c>
      <c r="AL391" s="10">
        <v>0</v>
      </c>
      <c r="AM391" s="23">
        <v>12828.163</v>
      </c>
      <c r="AN391" s="22">
        <v>0</v>
      </c>
      <c r="AO391" s="22">
        <v>0</v>
      </c>
      <c r="AP391" s="22">
        <v>12828.163</v>
      </c>
      <c r="AQ391" s="22">
        <v>0</v>
      </c>
      <c r="AR391" s="22">
        <v>0</v>
      </c>
      <c r="AS391" s="22">
        <v>10881.460999999999</v>
      </c>
      <c r="AT391" s="22">
        <v>0</v>
      </c>
      <c r="AU391" s="22">
        <v>0</v>
      </c>
      <c r="AV391" s="22">
        <v>10881.460999999999</v>
      </c>
      <c r="AW391" s="22">
        <v>0</v>
      </c>
      <c r="AX391" s="22">
        <v>0</v>
      </c>
      <c r="AY391" s="22">
        <v>0</v>
      </c>
      <c r="AZ391" s="22">
        <v>0</v>
      </c>
      <c r="BA391" s="22">
        <v>0</v>
      </c>
      <c r="BB391" s="22">
        <v>0</v>
      </c>
      <c r="BC391" s="22">
        <v>0</v>
      </c>
      <c r="BD391" s="22">
        <v>0</v>
      </c>
      <c r="BE391" s="23">
        <v>10881.460999999999</v>
      </c>
      <c r="BF391" s="22">
        <v>0</v>
      </c>
      <c r="BG391" s="22">
        <v>0</v>
      </c>
      <c r="BH391" s="22">
        <v>10881.460999999999</v>
      </c>
      <c r="BI391" s="22">
        <v>0</v>
      </c>
      <c r="BJ391" s="22">
        <v>0</v>
      </c>
      <c r="BK391" s="22">
        <v>8672.5020000000004</v>
      </c>
      <c r="BL391" s="22">
        <v>0</v>
      </c>
      <c r="BM391" s="22">
        <v>0</v>
      </c>
      <c r="BN391" s="22">
        <v>8672.5020000000004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3">
        <v>8672.5020000000004</v>
      </c>
      <c r="BX391" s="10">
        <v>0</v>
      </c>
      <c r="BY391" s="10">
        <v>0</v>
      </c>
      <c r="BZ391" s="10">
        <v>8672.5020000000004</v>
      </c>
      <c r="CA391" s="10">
        <v>0</v>
      </c>
      <c r="CB391" s="10">
        <v>0</v>
      </c>
      <c r="CC391" s="7"/>
    </row>
    <row r="392" spans="1:81" ht="94.5" x14ac:dyDescent="0.25">
      <c r="A392" s="7"/>
      <c r="B392" s="13"/>
      <c r="C392" s="13" t="s">
        <v>341</v>
      </c>
      <c r="D392" s="8"/>
      <c r="E392" s="13" t="s">
        <v>350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13" t="s">
        <v>49</v>
      </c>
      <c r="U392" s="8"/>
      <c r="V392" s="9"/>
      <c r="W392" s="9"/>
      <c r="X392" s="9"/>
      <c r="Y392" s="9"/>
      <c r="Z392" s="14" t="s">
        <v>48</v>
      </c>
      <c r="AA392" s="10">
        <v>5500</v>
      </c>
      <c r="AB392" s="10">
        <v>0</v>
      </c>
      <c r="AC392" s="10">
        <v>0</v>
      </c>
      <c r="AD392" s="10">
        <v>5500</v>
      </c>
      <c r="AE392" s="10">
        <v>0</v>
      </c>
      <c r="AF392" s="10">
        <v>0</v>
      </c>
      <c r="AG392" s="10">
        <v>5499</v>
      </c>
      <c r="AH392" s="10">
        <v>0</v>
      </c>
      <c r="AI392" s="10">
        <v>0</v>
      </c>
      <c r="AJ392" s="10">
        <v>5499</v>
      </c>
      <c r="AK392" s="10">
        <v>0</v>
      </c>
      <c r="AL392" s="10">
        <v>0</v>
      </c>
      <c r="AM392" s="23">
        <v>10999</v>
      </c>
      <c r="AN392" s="22">
        <v>0</v>
      </c>
      <c r="AO392" s="22">
        <v>0</v>
      </c>
      <c r="AP392" s="22">
        <v>10999</v>
      </c>
      <c r="AQ392" s="22">
        <v>0</v>
      </c>
      <c r="AR392" s="22">
        <v>0</v>
      </c>
      <c r="AS392" s="22">
        <v>9078.2939999999999</v>
      </c>
      <c r="AT392" s="22">
        <v>0</v>
      </c>
      <c r="AU392" s="22">
        <v>0</v>
      </c>
      <c r="AV392" s="22">
        <v>9078.2939999999999</v>
      </c>
      <c r="AW392" s="22">
        <v>0</v>
      </c>
      <c r="AX392" s="22">
        <v>0</v>
      </c>
      <c r="AY392" s="22">
        <v>0</v>
      </c>
      <c r="AZ392" s="22">
        <v>0</v>
      </c>
      <c r="BA392" s="22">
        <v>0</v>
      </c>
      <c r="BB392" s="22">
        <v>0</v>
      </c>
      <c r="BC392" s="22">
        <v>0</v>
      </c>
      <c r="BD392" s="22">
        <v>0</v>
      </c>
      <c r="BE392" s="23">
        <v>9078.2939999999999</v>
      </c>
      <c r="BF392" s="22">
        <v>0</v>
      </c>
      <c r="BG392" s="22">
        <v>0</v>
      </c>
      <c r="BH392" s="22">
        <v>9078.2939999999999</v>
      </c>
      <c r="BI392" s="22">
        <v>0</v>
      </c>
      <c r="BJ392" s="22">
        <v>0</v>
      </c>
      <c r="BK392" s="22">
        <v>6869.335</v>
      </c>
      <c r="BL392" s="22">
        <v>0</v>
      </c>
      <c r="BM392" s="22">
        <v>0</v>
      </c>
      <c r="BN392" s="22">
        <v>6869.335</v>
      </c>
      <c r="BO392" s="22">
        <v>0</v>
      </c>
      <c r="BP392" s="22">
        <v>0</v>
      </c>
      <c r="BQ392" s="22">
        <v>0</v>
      </c>
      <c r="BR392" s="22">
        <v>0</v>
      </c>
      <c r="BS392" s="22">
        <v>0</v>
      </c>
      <c r="BT392" s="22">
        <v>0</v>
      </c>
      <c r="BU392" s="22">
        <v>0</v>
      </c>
      <c r="BV392" s="22">
        <v>0</v>
      </c>
      <c r="BW392" s="23">
        <v>6869.335</v>
      </c>
      <c r="BX392" s="10">
        <v>0</v>
      </c>
      <c r="BY392" s="10">
        <v>0</v>
      </c>
      <c r="BZ392" s="10">
        <v>6869.335</v>
      </c>
      <c r="CA392" s="10">
        <v>0</v>
      </c>
      <c r="CB392" s="10">
        <v>0</v>
      </c>
      <c r="CC392" s="7"/>
    </row>
    <row r="393" spans="1:81" ht="47.25" x14ac:dyDescent="0.25">
      <c r="A393" s="7"/>
      <c r="B393" s="13"/>
      <c r="C393" s="13" t="s">
        <v>341</v>
      </c>
      <c r="D393" s="8"/>
      <c r="E393" s="13" t="s">
        <v>350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13" t="s">
        <v>51</v>
      </c>
      <c r="U393" s="8"/>
      <c r="V393" s="9"/>
      <c r="W393" s="9"/>
      <c r="X393" s="9"/>
      <c r="Y393" s="9"/>
      <c r="Z393" s="14" t="s">
        <v>50</v>
      </c>
      <c r="AA393" s="10">
        <v>1000</v>
      </c>
      <c r="AB393" s="10">
        <v>0</v>
      </c>
      <c r="AC393" s="10">
        <v>0</v>
      </c>
      <c r="AD393" s="10">
        <v>1000</v>
      </c>
      <c r="AE393" s="10">
        <v>0</v>
      </c>
      <c r="AF393" s="10">
        <v>0</v>
      </c>
      <c r="AG393" s="10">
        <v>143.88</v>
      </c>
      <c r="AH393" s="10">
        <v>0</v>
      </c>
      <c r="AI393" s="10">
        <v>0</v>
      </c>
      <c r="AJ393" s="10">
        <v>143.88</v>
      </c>
      <c r="AK393" s="10">
        <v>0</v>
      </c>
      <c r="AL393" s="10">
        <v>0</v>
      </c>
      <c r="AM393" s="23">
        <v>1143.8800000000001</v>
      </c>
      <c r="AN393" s="22">
        <v>0</v>
      </c>
      <c r="AO393" s="22">
        <v>0</v>
      </c>
      <c r="AP393" s="22">
        <v>1143.8800000000001</v>
      </c>
      <c r="AQ393" s="22">
        <v>0</v>
      </c>
      <c r="AR393" s="22">
        <v>0</v>
      </c>
      <c r="AS393" s="22">
        <v>1288.4000000000001</v>
      </c>
      <c r="AT393" s="22">
        <v>0</v>
      </c>
      <c r="AU393" s="22">
        <v>0</v>
      </c>
      <c r="AV393" s="22">
        <v>1288.4000000000001</v>
      </c>
      <c r="AW393" s="22">
        <v>0</v>
      </c>
      <c r="AX393" s="22">
        <v>0</v>
      </c>
      <c r="AY393" s="22">
        <v>0</v>
      </c>
      <c r="AZ393" s="22">
        <v>0</v>
      </c>
      <c r="BA393" s="22">
        <v>0</v>
      </c>
      <c r="BB393" s="22">
        <v>0</v>
      </c>
      <c r="BC393" s="22">
        <v>0</v>
      </c>
      <c r="BD393" s="22">
        <v>0</v>
      </c>
      <c r="BE393" s="23">
        <v>1288.4000000000001</v>
      </c>
      <c r="BF393" s="22">
        <v>0</v>
      </c>
      <c r="BG393" s="22">
        <v>0</v>
      </c>
      <c r="BH393" s="22">
        <v>1288.4000000000001</v>
      </c>
      <c r="BI393" s="22">
        <v>0</v>
      </c>
      <c r="BJ393" s="22">
        <v>0</v>
      </c>
      <c r="BK393" s="22">
        <v>1288.4000000000001</v>
      </c>
      <c r="BL393" s="22">
        <v>0</v>
      </c>
      <c r="BM393" s="22">
        <v>0</v>
      </c>
      <c r="BN393" s="22">
        <v>1288.4000000000001</v>
      </c>
      <c r="BO393" s="22">
        <v>0</v>
      </c>
      <c r="BP393" s="22">
        <v>0</v>
      </c>
      <c r="BQ393" s="22">
        <v>0</v>
      </c>
      <c r="BR393" s="22">
        <v>0</v>
      </c>
      <c r="BS393" s="22">
        <v>0</v>
      </c>
      <c r="BT393" s="22">
        <v>0</v>
      </c>
      <c r="BU393" s="22">
        <v>0</v>
      </c>
      <c r="BV393" s="22">
        <v>0</v>
      </c>
      <c r="BW393" s="23">
        <v>1288.4000000000001</v>
      </c>
      <c r="BX393" s="10">
        <v>0</v>
      </c>
      <c r="BY393" s="10">
        <v>0</v>
      </c>
      <c r="BZ393" s="10">
        <v>1288.4000000000001</v>
      </c>
      <c r="CA393" s="10">
        <v>0</v>
      </c>
      <c r="CB393" s="10">
        <v>0</v>
      </c>
      <c r="CC393" s="7"/>
    </row>
    <row r="394" spans="1:81" ht="15.75" x14ac:dyDescent="0.25">
      <c r="A394" s="7"/>
      <c r="B394" s="13"/>
      <c r="C394" s="13" t="s">
        <v>341</v>
      </c>
      <c r="D394" s="8"/>
      <c r="E394" s="13" t="s">
        <v>350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13" t="s">
        <v>81</v>
      </c>
      <c r="U394" s="8"/>
      <c r="V394" s="9"/>
      <c r="W394" s="9"/>
      <c r="X394" s="9"/>
      <c r="Y394" s="9"/>
      <c r="Z394" s="14" t="s">
        <v>80</v>
      </c>
      <c r="AA394" s="10">
        <v>300</v>
      </c>
      <c r="AB394" s="10">
        <v>0</v>
      </c>
      <c r="AC394" s="10">
        <v>0</v>
      </c>
      <c r="AD394" s="10">
        <v>300</v>
      </c>
      <c r="AE394" s="10">
        <v>0</v>
      </c>
      <c r="AF394" s="10">
        <v>0</v>
      </c>
      <c r="AG394" s="10">
        <v>385.28300000000002</v>
      </c>
      <c r="AH394" s="10">
        <v>0</v>
      </c>
      <c r="AI394" s="10">
        <v>0</v>
      </c>
      <c r="AJ394" s="10">
        <v>385.28300000000002</v>
      </c>
      <c r="AK394" s="10">
        <v>0</v>
      </c>
      <c r="AL394" s="10">
        <v>0</v>
      </c>
      <c r="AM394" s="23">
        <v>685.28300000000002</v>
      </c>
      <c r="AN394" s="22">
        <v>0</v>
      </c>
      <c r="AO394" s="22">
        <v>0</v>
      </c>
      <c r="AP394" s="22">
        <v>685.28300000000002</v>
      </c>
      <c r="AQ394" s="22">
        <v>0</v>
      </c>
      <c r="AR394" s="22">
        <v>0</v>
      </c>
      <c r="AS394" s="22">
        <v>514.76700000000005</v>
      </c>
      <c r="AT394" s="22">
        <v>0</v>
      </c>
      <c r="AU394" s="22">
        <v>0</v>
      </c>
      <c r="AV394" s="22">
        <v>514.76700000000005</v>
      </c>
      <c r="AW394" s="22">
        <v>0</v>
      </c>
      <c r="AX394" s="22">
        <v>0</v>
      </c>
      <c r="AY394" s="22">
        <v>0</v>
      </c>
      <c r="AZ394" s="22">
        <v>0</v>
      </c>
      <c r="BA394" s="22">
        <v>0</v>
      </c>
      <c r="BB394" s="22">
        <v>0</v>
      </c>
      <c r="BC394" s="22">
        <v>0</v>
      </c>
      <c r="BD394" s="22">
        <v>0</v>
      </c>
      <c r="BE394" s="23">
        <v>514.76700000000005</v>
      </c>
      <c r="BF394" s="22">
        <v>0</v>
      </c>
      <c r="BG394" s="22">
        <v>0</v>
      </c>
      <c r="BH394" s="22">
        <v>514.76700000000005</v>
      </c>
      <c r="BI394" s="22">
        <v>0</v>
      </c>
      <c r="BJ394" s="22">
        <v>0</v>
      </c>
      <c r="BK394" s="22">
        <v>514.76700000000005</v>
      </c>
      <c r="BL394" s="22">
        <v>0</v>
      </c>
      <c r="BM394" s="22">
        <v>0</v>
      </c>
      <c r="BN394" s="22">
        <v>514.76700000000005</v>
      </c>
      <c r="BO394" s="22">
        <v>0</v>
      </c>
      <c r="BP394" s="22">
        <v>0</v>
      </c>
      <c r="BQ394" s="22">
        <v>0</v>
      </c>
      <c r="BR394" s="22">
        <v>0</v>
      </c>
      <c r="BS394" s="22">
        <v>0</v>
      </c>
      <c r="BT394" s="22">
        <v>0</v>
      </c>
      <c r="BU394" s="22">
        <v>0</v>
      </c>
      <c r="BV394" s="22">
        <v>0</v>
      </c>
      <c r="BW394" s="23">
        <v>514.76700000000005</v>
      </c>
      <c r="BX394" s="10">
        <v>0</v>
      </c>
      <c r="BY394" s="10">
        <v>0</v>
      </c>
      <c r="BZ394" s="10">
        <v>514.76700000000005</v>
      </c>
      <c r="CA394" s="10">
        <v>0</v>
      </c>
      <c r="CB394" s="10">
        <v>0</v>
      </c>
      <c r="CC394" s="7"/>
    </row>
    <row r="395" spans="1:81" ht="15.75" x14ac:dyDescent="0.25">
      <c r="B395" s="11"/>
      <c r="C395" s="11"/>
      <c r="D395" s="1"/>
      <c r="E395" s="11"/>
      <c r="T395" s="11"/>
      <c r="U395" s="1"/>
      <c r="V395" s="16"/>
      <c r="W395" s="16"/>
      <c r="X395" s="16"/>
      <c r="Y395" s="16"/>
      <c r="Z395" s="11" t="s">
        <v>351</v>
      </c>
      <c r="AA395" s="17">
        <v>691065.67651999998</v>
      </c>
      <c r="AB395" s="17">
        <v>65670.50232</v>
      </c>
      <c r="AC395" s="17">
        <v>289137.94092999998</v>
      </c>
      <c r="AD395" s="17">
        <v>336257.23327000003</v>
      </c>
      <c r="AE395" s="17">
        <v>0</v>
      </c>
      <c r="AF395" s="17">
        <v>0</v>
      </c>
      <c r="AG395" s="17">
        <v>15674.18174</v>
      </c>
      <c r="AH395" s="17">
        <v>0</v>
      </c>
      <c r="AI395" s="17">
        <v>0</v>
      </c>
      <c r="AJ395" s="17">
        <v>15674.18174</v>
      </c>
      <c r="AK395" s="17">
        <v>0</v>
      </c>
      <c r="AL395" s="17">
        <v>0</v>
      </c>
      <c r="AM395" s="21">
        <f>706739.85826-804.858</f>
        <v>705935.00026</v>
      </c>
      <c r="AN395" s="25">
        <v>65670.50232</v>
      </c>
      <c r="AO395" s="25">
        <v>289137.94092999998</v>
      </c>
      <c r="AP395" s="25">
        <v>351931.41501</v>
      </c>
      <c r="AQ395" s="25">
        <v>0</v>
      </c>
      <c r="AR395" s="25">
        <v>0</v>
      </c>
      <c r="AS395" s="25">
        <v>643393.17633000005</v>
      </c>
      <c r="AT395" s="25">
        <v>29031.097750000001</v>
      </c>
      <c r="AU395" s="25">
        <v>293622.67823999998</v>
      </c>
      <c r="AV395" s="25">
        <v>320739.40033999999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1">
        <v>643393.17633000005</v>
      </c>
      <c r="BF395" s="25">
        <v>29031.097750000001</v>
      </c>
      <c r="BG395" s="25">
        <v>293622.67823999998</v>
      </c>
      <c r="BH395" s="25">
        <v>320739.40033999999</v>
      </c>
      <c r="BI395" s="25">
        <v>0</v>
      </c>
      <c r="BJ395" s="25">
        <v>0</v>
      </c>
      <c r="BK395" s="25">
        <v>627663.35514999996</v>
      </c>
      <c r="BL395" s="25">
        <v>31911.009529999999</v>
      </c>
      <c r="BM395" s="25">
        <v>269548.98706999997</v>
      </c>
      <c r="BN395" s="25">
        <v>326203.35855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1">
        <v>627663.35514999996</v>
      </c>
      <c r="BX395" s="17">
        <v>31911.009529999999</v>
      </c>
      <c r="BY395" s="17">
        <v>269548.98706999997</v>
      </c>
      <c r="BZ395" s="17">
        <v>326203.35855</v>
      </c>
      <c r="CA395" s="17">
        <v>0</v>
      </c>
      <c r="CB395" s="17">
        <v>0</v>
      </c>
    </row>
  </sheetData>
  <mergeCells count="68">
    <mergeCell ref="C8:C10"/>
    <mergeCell ref="BN8:BN10"/>
    <mergeCell ref="BP8:BP10"/>
    <mergeCell ref="AE8:AE10"/>
    <mergeCell ref="BM8:BM10"/>
    <mergeCell ref="AF8:AF10"/>
    <mergeCell ref="BO8:BO10"/>
    <mergeCell ref="BF8:BF10"/>
    <mergeCell ref="V8:V10"/>
    <mergeCell ref="BE8:BE10"/>
    <mergeCell ref="AP8:AP10"/>
    <mergeCell ref="AZ8:AZ10"/>
    <mergeCell ref="T8:T10"/>
    <mergeCell ref="E8:S10"/>
    <mergeCell ref="CA8:CA10"/>
    <mergeCell ref="U8:U10"/>
    <mergeCell ref="Y8:Y10"/>
    <mergeCell ref="AB8:AB10"/>
    <mergeCell ref="AI8:AI10"/>
    <mergeCell ref="BL8:BL10"/>
    <mergeCell ref="AK8:AK10"/>
    <mergeCell ref="AD8:AD10"/>
    <mergeCell ref="AC8:AC10"/>
    <mergeCell ref="BJ8:BJ10"/>
    <mergeCell ref="BT8:BT10"/>
    <mergeCell ref="BQ8:BQ10"/>
    <mergeCell ref="BV8:BV10"/>
    <mergeCell ref="BZ8:BZ10"/>
    <mergeCell ref="BS8:BS10"/>
    <mergeCell ref="BH8:BH10"/>
    <mergeCell ref="BW8:BW10"/>
    <mergeCell ref="BC8:BC10"/>
    <mergeCell ref="BA8:BA10"/>
    <mergeCell ref="BI8:BI10"/>
    <mergeCell ref="AQ8:AQ10"/>
    <mergeCell ref="BR8:BR10"/>
    <mergeCell ref="B6:CC6"/>
    <mergeCell ref="D8:D10"/>
    <mergeCell ref="BX8:BX10"/>
    <mergeCell ref="X8:X10"/>
    <mergeCell ref="BK8:BK10"/>
    <mergeCell ref="AY8:AY10"/>
    <mergeCell ref="AA8:AA10"/>
    <mergeCell ref="AS8:AS10"/>
    <mergeCell ref="AM8:AM10"/>
    <mergeCell ref="W8:W10"/>
    <mergeCell ref="BB8:BB10"/>
    <mergeCell ref="AH8:AH10"/>
    <mergeCell ref="BY8:BY10"/>
    <mergeCell ref="B8:B10"/>
    <mergeCell ref="AO8:AO10"/>
    <mergeCell ref="BG8:BG10"/>
    <mergeCell ref="CC8:CC10"/>
    <mergeCell ref="A8:A10"/>
    <mergeCell ref="Z8:Z10"/>
    <mergeCell ref="BD8:BD10"/>
    <mergeCell ref="AJ8:AJ10"/>
    <mergeCell ref="AL8:AL10"/>
    <mergeCell ref="AT8:AT10"/>
    <mergeCell ref="AV8:AV10"/>
    <mergeCell ref="AR8:AR10"/>
    <mergeCell ref="CB8:CB10"/>
    <mergeCell ref="BU8:BU10"/>
    <mergeCell ref="AX8:AX10"/>
    <mergeCell ref="AU8:AU10"/>
    <mergeCell ref="AG8:AG10"/>
    <mergeCell ref="AN8:AN10"/>
    <mergeCell ref="AW8:AW10"/>
  </mergeCells>
  <pageMargins left="1.17" right="0.39" top="0.78" bottom="0.78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rep:2.56.0.364</dc:description>
  <cp:lastModifiedBy>expre</cp:lastModifiedBy>
  <cp:lastPrinted>2023-12-21T08:35:56Z</cp:lastPrinted>
  <dcterms:created xsi:type="dcterms:W3CDTF">2023-12-20T13:35:34Z</dcterms:created>
  <dcterms:modified xsi:type="dcterms:W3CDTF">2023-12-25T10:44:23Z</dcterms:modified>
</cp:coreProperties>
</file>